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<sst xmlns="http://schemas.openxmlformats.org/spreadsheetml/2006/main" count="595" uniqueCount="575">
  <si>
    <t>COLORADO DEPARTMENT OF EDUCATION</t>
  </si>
  <si>
    <t>FALL 2003 K-12 FREE AND REDUCED LUNCH BY DISTRICT</t>
  </si>
  <si>
    <t>COUNTY/DISTRICT</t>
  </si>
  <si>
    <t>PK-12 MEMBERSHIP</t>
  </si>
  <si>
    <t>PK MEMBERSHIP</t>
  </si>
  <si>
    <t>K-12 MEMBERSHIP</t>
  </si>
  <si>
    <t>K-12 FREE ELIGIBLE</t>
  </si>
  <si>
    <t>K-12 REDUCED ELIGIBLE</t>
  </si>
  <si>
    <t>K-12 FREE / REDUCED ELIGIBLE</t>
  </si>
  <si>
    <t>K-12 FREE %</t>
  </si>
  <si>
    <t>K-12 REDUCED %</t>
  </si>
  <si>
    <t>K-12 FREE / REDUCED %</t>
  </si>
  <si>
    <t>K-12 OTHERS FREE ELIGIBLE</t>
  </si>
  <si>
    <t>K-12 OTHERS REDUCED ELIGIBLE</t>
  </si>
  <si>
    <t>01</t>
  </si>
  <si>
    <t>ADAMS</t>
  </si>
  <si>
    <t>0010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</si>
  <si>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</si>
  <si>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</si>
  <si>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</si>
  <si>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</si>
  <si>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</si>
  <si>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</si>
  <si>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</si>
  <si>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</si>
  <si>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</si>
  <si>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</si>
  <si>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</si>
  <si>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</si>
  <si>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</si>
  <si>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</si>
  <si>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>02</t>
  </si>
  <si>
    <t>ALAMOSA</t>
  </si>
  <si>
    <t>0100</t>
  </si>
  <si>
    <t>ALAMOSA RE-11J</t>
  </si>
  <si>
    <t>0110</t>
  </si>
  <si>
    <t>SANGRE DE CRISTO RE-22J</t>
  </si>
  <si>
    <t>ALAMOSA Total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</si>
  <si>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</si>
  <si>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</si>
  <si>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</si>
  <si>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</si>
  <si>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</si>
  <si>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</si>
  <si>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</si>
  <si>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</si>
  <si>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</si>
  <si>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</si>
  <si>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</si>
  <si>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</si>
  <si>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</si>
  <si>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</si>
  <si>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</si>
  <si>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</si>
  <si>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</si>
  <si>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04</t>
  </si>
  <si>
    <t>ARCHULETA</t>
  </si>
  <si>
    <t>0220</t>
  </si>
  <si>
    <t>ARCHULETA COUNTY 50 JT</t>
  </si>
  <si>
    <t>ARCHULETA Total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</si>
  <si>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</si>
  <si>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</si>
  <si>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</si>
  <si>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</si>
  <si>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</si>
  <si>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</si>
  <si>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</si>
  <si>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</si>
  <si>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</si>
  <si>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</si>
  <si>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</si>
  <si>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</si>
  <si>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</si>
  <si>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06</t>
  </si>
  <si>
    <t>BENT</t>
  </si>
  <si>
    <t>0290</t>
  </si>
  <si>
    <t>LAS ANIMAS RE-1</t>
  </si>
  <si>
    <t>0310</t>
  </si>
  <si>
    <t>MC CLAVE RE-2</t>
  </si>
  <si>
    <t>BENT Total</t>
  </si>
  <si>
    <t>07</t>
  </si>
  <si>
    <t>BOULDER</t>
  </si>
  <si>
    <t>0470</t>
  </si>
  <si>
    <t>ST VRAIN VALLEY RE 1J</t>
  </si>
  <si>
    <t>0480</t>
  </si>
  <si>
    <t>BOULDER VALLEY RE 2</t>
  </si>
  <si>
    <t>BOULDER Total</t>
  </si>
  <si>
    <t>08</t>
  </si>
  <si>
    <t>CHAFFEE</t>
  </si>
  <si>
    <t>0490</t>
  </si>
  <si>
    <t>BUENA VISTA R-31</t>
  </si>
  <si>
    <t>0500</t>
  </si>
  <si>
    <t>SALIDA R-32</t>
  </si>
  <si>
    <t>CHAFFEE Total</t>
  </si>
  <si>
    <t>09</t>
  </si>
  <si>
    <t>CHEYENNE</t>
  </si>
  <si>
    <t>0510</t>
  </si>
  <si>
    <t>KIT CARSON R-1</t>
  </si>
  <si>
    <t>0520</t>
  </si>
  <si>
    <t>CHEYENNE COUNTY RE-5</t>
  </si>
  <si>
    <t>CHEYENNE Total</t>
  </si>
  <si>
    <t>10</t>
  </si>
  <si>
    <t>CLEAR CREEK</t>
  </si>
  <si>
    <t>0540</t>
  </si>
  <si>
    <t>CLEAR CREEK RE-1</t>
  </si>
  <si>
    <t>CLEAR CREEK Total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</si>
  <si>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</si>
  <si>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</si>
  <si>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</si>
  <si>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</si>
  <si>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</si>
  <si>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</si>
  <si>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</si>
  <si>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</si>
  <si>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</si>
  <si>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12</t>
  </si>
  <si>
    <t>COSTILLA</t>
  </si>
  <si>
    <t>0640</t>
  </si>
  <si>
    <t>CENTENNIAL R-1</t>
  </si>
  <si>
    <t>0740</t>
  </si>
  <si>
    <t>SIERRA GRANDE R-30</t>
  </si>
  <si>
    <t>COSTILLA Total</t>
  </si>
  <si>
    <t>13</t>
  </si>
  <si>
    <t>CROWLEY</t>
  </si>
  <si>
    <t>0770</t>
  </si>
  <si>
    <t>CROWLEY COUNTY RE-1-J</t>
  </si>
  <si>
    <t>CROWLEY Total</t>
  </si>
  <si>
    <t>14</t>
  </si>
  <si>
    <t>CUSTER</t>
  </si>
  <si>
    <t>0860</t>
  </si>
  <si>
    <t>CUSTER COUNTY SCHOOL DISTRICT C-1</t>
  </si>
  <si>
    <t>CUSTER Total</t>
  </si>
  <si>
    <t>15</t>
  </si>
  <si>
    <t>DELTA</t>
  </si>
  <si>
    <t>0870</t>
  </si>
  <si>
    <t>DELTA COUNTY 50(J)</t>
  </si>
  <si>
    <t>DELTA Total</t>
  </si>
  <si>
    <t>16</t>
  </si>
  <si>
    <t>DENVER</t>
  </si>
  <si>
    <t>0880</t>
  </si>
  <si>
    <t>DENVER COUNTY 1</t>
  </si>
  <si>
    <t>DENVER Total</t>
  </si>
  <si>
    <t>17</t>
  </si>
  <si>
    <t>DOLORES</t>
  </si>
  <si>
    <t>0890</t>
  </si>
  <si>
    <t>DOLORES COUNTY RE NO.2</t>
  </si>
  <si>
    <t>DOLORES Total</t>
  </si>
  <si>
    <t>18</t>
  </si>
  <si>
    <t>DOUGLAS</t>
  </si>
  <si>
    <t>0900</t>
  </si>
  <si>
    <t>DOUGLAS COUNTY RE 1</t>
  </si>
  <si>
    <t>DOUGLAS Total</t>
  </si>
  <si>
    <t>19</t>
  </si>
  <si>
    <t>EAGLE</t>
  </si>
  <si>
    <t>0910</t>
  </si>
  <si>
    <t>EAGLE COUNTY RE 50</t>
  </si>
  <si>
    <t>EAGLE Total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</si>
  <si>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</si>
  <si>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</si>
  <si>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</si>
  <si>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</si>
  <si>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</si>
  <si>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</si>
  <si>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</si>
  <si>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</si>
  <si>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</si>
  <si>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</si>
  <si>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</si>
  <si>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</si>
  <si>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</si>
  <si>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</si>
  <si>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</si>
  <si>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</si>
  <si>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</si>
  <si>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</si>
  <si>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</si>
  <si>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</si>
  <si>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</si>
  <si>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</si>
  <si>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</si>
  <si>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</si>
  <si>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</si>
  <si>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</si>
  <si>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</si>
  <si>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</si>
  <si>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</si>
  <si>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</si>
  <si>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</si>
  <si>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</si>
  <si>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</si>
  <si>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</si>
  <si>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</si>
  <si>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</si>
  <si>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</si>
  <si>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</si>
  <si>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</si>
  <si>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</si>
  <si>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</si>
  <si>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</si>
  <si>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</si>
  <si>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</si>
  <si>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</si>
  <si>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EL PASO Total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</si>
  <si>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</si>
  <si>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</si>
  <si>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</si>
  <si>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</si>
  <si>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</si>
  <si>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</si>
  <si>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</si>
  <si>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</si>
  <si>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</si>
  <si>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</si>
  <si>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</si>
  <si>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</si>
  <si>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</si>
  <si>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</si>
  <si>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</si>
  <si>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</si>
  <si>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</si>
  <si>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</si>
  <si>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24</t>
  </si>
  <si>
    <t>GILPIN</t>
  </si>
  <si>
    <t>1330</t>
  </si>
  <si>
    <t>GILPIN COUNTY RE-1</t>
  </si>
  <si>
    <t>GILPIN Total</t>
  </si>
  <si>
    <t>25</t>
  </si>
  <si>
    <t>GRAND</t>
  </si>
  <si>
    <t>1340</t>
  </si>
  <si>
    <t>WEST GRAND 1-JT.</t>
  </si>
  <si>
    <t>1350</t>
  </si>
  <si>
    <t>EAST GRAND 2</t>
  </si>
  <si>
    <t>GRAND Total</t>
  </si>
  <si>
    <t>26</t>
  </si>
  <si>
    <t>GUNNISON</t>
  </si>
  <si>
    <t>1360</t>
  </si>
  <si>
    <t>GUNNISON WATERSHED RE1J</t>
  </si>
  <si>
    <t>GUNNISON Total</t>
  </si>
  <si>
    <t>27</t>
  </si>
  <si>
    <t>HINSDALE</t>
  </si>
  <si>
    <t>1380</t>
  </si>
  <si>
    <t>HINSDALE COUNTY RE 1</t>
  </si>
  <si>
    <t>HINSDALE Total</t>
  </si>
  <si>
    <t>28</t>
  </si>
  <si>
    <t>HUERFANO</t>
  </si>
  <si>
    <t>1390</t>
  </si>
  <si>
    <t>HUERFANO RE-1</t>
  </si>
  <si>
    <t>1400</t>
  </si>
  <si>
    <t>LA VETA RE-2</t>
  </si>
  <si>
    <t>HUERFANO Total</t>
  </si>
  <si>
    <t>29</t>
  </si>
  <si>
    <t>JACKSON</t>
  </si>
  <si>
    <t>1410</t>
  </si>
  <si>
    <t xml:space="preserve">NORTH PARK R-1 </t>
  </si>
  <si>
    <t>JACKSON Total</t>
  </si>
  <si>
    <t>30</t>
  </si>
  <si>
    <t>JEFFERSON</t>
  </si>
  <si>
    <t>1420</t>
  </si>
  <si>
    <t>JEFFERSON COUNTY R-1</t>
  </si>
  <si>
    <t>JEFFERSON Total</t>
  </si>
  <si>
    <t>31</t>
  </si>
  <si>
    <t>KIOWA</t>
  </si>
  <si>
    <t>1430</t>
  </si>
  <si>
    <t>EADS RE-1</t>
  </si>
  <si>
    <t>1440</t>
  </si>
  <si>
    <t>PLAINVIEW RE-2</t>
  </si>
  <si>
    <t>KIOWA Total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</si>
  <si>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</si>
  <si>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</si>
  <si>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</si>
  <si>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</si>
  <si>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</si>
  <si>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</si>
  <si>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</si>
  <si>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</si>
  <si>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</si>
  <si>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</si>
  <si>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</si>
  <si>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</si>
  <si>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</si>
  <si>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33</t>
  </si>
  <si>
    <t>LAKE</t>
  </si>
  <si>
    <t>1510</t>
  </si>
  <si>
    <t>LAKE COUNTY R-1</t>
  </si>
  <si>
    <t>LAKE Total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</si>
  <si>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</si>
  <si>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</si>
  <si>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</si>
  <si>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</si>
  <si>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</si>
  <si>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</si>
  <si>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</si>
  <si>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</si>
  <si>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</si>
  <si>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</si>
  <si>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</si>
  <si>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</si>
  <si>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</si>
  <si>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</si>
  <si>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</si>
  <si>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</si>
  <si>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</si>
  <si>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</si>
  <si>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</si>
  <si>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</si>
  <si>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</si>
  <si>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</si>
  <si>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</si>
  <si>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</si>
  <si>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</si>
  <si>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</si>
  <si>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</si>
  <si>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</si>
  <si>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</si>
  <si>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</si>
  <si>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</si>
  <si>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</si>
  <si>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</si>
  <si>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</si>
  <si>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</si>
  <si>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</si>
  <si>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</si>
  <si>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</si>
  <si>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</si>
  <si>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</si>
  <si>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</si>
  <si>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LINCOLN Total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</si>
  <si>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</si>
  <si>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</si>
  <si>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</si>
  <si>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</si>
  <si>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</si>
  <si>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</si>
  <si>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</si>
  <si>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</si>
  <si>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</si>
  <si>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</si>
  <si>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</si>
  <si>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</si>
  <si>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</si>
  <si>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</si>
  <si>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</si>
  <si>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</si>
  <si>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</si>
  <si>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</si>
  <si>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</si>
  <si>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</si>
  <si>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40</t>
  </si>
  <si>
    <t>MINERAL</t>
  </si>
  <si>
    <t>2010</t>
  </si>
  <si>
    <t>CREEDE CONSOLIDATED 1</t>
  </si>
  <si>
    <t>MINERAL Total</t>
  </si>
  <si>
    <t>41</t>
  </si>
  <si>
    <t>MOFFAT</t>
  </si>
  <si>
    <t>2020</t>
  </si>
  <si>
    <t>MOFFAT COUNTY RE:NO 1</t>
  </si>
  <si>
    <t>MOFFAT Total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</si>
  <si>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</si>
  <si>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</si>
  <si>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</si>
  <si>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</si>
  <si>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</si>
  <si>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</si>
  <si>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</si>
  <si>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</si>
  <si>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</si>
  <si>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43</t>
  </si>
  <si>
    <t>MONTROSE</t>
  </si>
  <si>
    <t>2180</t>
  </si>
  <si>
    <t>MONTROSE COUNTY RE-1J</t>
  </si>
  <si>
    <t>2190</t>
  </si>
  <si>
    <t>WEST END RE-2</t>
  </si>
  <si>
    <t>MONTROSE Total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</si>
  <si>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</si>
  <si>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</si>
  <si>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</si>
  <si>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</si>
  <si>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</si>
  <si>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</si>
  <si>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</si>
  <si>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</si>
  <si>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</si>
  <si>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</si>
  <si>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</si>
  <si>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</si>
  <si>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</si>
  <si>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</si>
  <si>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</si>
  <si>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</si>
  <si>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</si>
  <si>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</si>
  <si>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</si>
  <si>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</si>
  <si>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</si>
  <si>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</si>
  <si>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</si>
  <si>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</si>
  <si>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</si>
  <si>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</si>
  <si>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46</t>
  </si>
  <si>
    <t>OURAY</t>
  </si>
  <si>
    <t>2580</t>
  </si>
  <si>
    <t>OURAY R-1</t>
  </si>
  <si>
    <t>2590</t>
  </si>
  <si>
    <t>RIDGWAY R-2</t>
  </si>
  <si>
    <t>OURAY Total</t>
  </si>
  <si>
    <t>47</t>
  </si>
  <si>
    <t>PARK</t>
  </si>
  <si>
    <t>2600</t>
  </si>
  <si>
    <t>PLATTE CANYON 1</t>
  </si>
  <si>
    <t>2610</t>
  </si>
  <si>
    <t>PARK COUNTY RE-2</t>
  </si>
  <si>
    <t>PARK Total</t>
  </si>
  <si>
    <t>48</t>
  </si>
  <si>
    <t>PHILLIPS</t>
  </si>
  <si>
    <t>2620</t>
  </si>
  <si>
    <t>HOLYOKE RE-1J</t>
  </si>
  <si>
    <t>2630</t>
  </si>
  <si>
    <t>HAXTUN RE-2J</t>
  </si>
  <si>
    <t>PHILLIPS Total</t>
  </si>
  <si>
    <t>49</t>
  </si>
  <si>
    <t>PITKIN</t>
  </si>
  <si>
    <t>2640</t>
  </si>
  <si>
    <t>ASPEN 1</t>
  </si>
  <si>
    <t>PITKIN Total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</si>
  <si>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</si>
  <si>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</si>
  <si>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</si>
  <si>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</si>
  <si>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</si>
  <si>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</si>
  <si>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</si>
  <si>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</si>
  <si>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</si>
  <si>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</si>
  <si>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</si>
  <si>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51</t>
  </si>
  <si>
    <t>PUEBLO</t>
  </si>
  <si>
    <t>2690</t>
  </si>
  <si>
    <t>PUEBLO CITY 60</t>
  </si>
  <si>
    <t>2700</t>
  </si>
  <si>
    <t>PUEBLO COUNTY RURAL 70</t>
  </si>
  <si>
    <t>PUEBLO Total</t>
  </si>
  <si>
    <t>52</t>
  </si>
  <si>
    <t>RIO BLANCO</t>
  </si>
  <si>
    <t>2710</t>
  </si>
  <si>
    <t>MEEKER RE1</t>
  </si>
  <si>
    <t>2720</t>
  </si>
  <si>
    <t>RANGELY RE-4</t>
  </si>
  <si>
    <t>RIO BLANCO Total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</si>
  <si>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</si>
  <si>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</si>
  <si>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</si>
  <si>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</si>
  <si>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</si>
  <si>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</si>
  <si>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</si>
  <si>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</si>
  <si>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</si>
  <si>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</si>
  <si>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</si>
  <si>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</si>
  <si>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</si>
  <si>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</si>
  <si>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</si>
  <si>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</si>
  <si>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</si>
  <si>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</si>
  <si>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</si>
  <si>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</si>
  <si>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</si>
  <si>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</si>
  <si>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</si>
  <si>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</si>
  <si>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</si>
  <si>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</si>
  <si>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</si>
  <si>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56</t>
  </si>
  <si>
    <t>SAN JUAN</t>
  </si>
  <si>
    <t>2820</t>
  </si>
  <si>
    <t>SILVERTON 1</t>
  </si>
  <si>
    <t>SAN JUAN Total</t>
  </si>
  <si>
    <t>57</t>
  </si>
  <si>
    <t>SAN MIGUEL</t>
  </si>
  <si>
    <t>2830</t>
  </si>
  <si>
    <t>TELLURIDE R-1</t>
  </si>
  <si>
    <t>2840</t>
  </si>
  <si>
    <t>NORWOOD R-2J</t>
  </si>
  <si>
    <t>SAN MIGUEL Total</t>
  </si>
  <si>
    <t>58</t>
  </si>
  <si>
    <t>SEDGWICK</t>
  </si>
  <si>
    <t>2862</t>
  </si>
  <si>
    <t>JULESBURG RE-1</t>
  </si>
  <si>
    <t>2865</t>
  </si>
  <si>
    <t>PLATTE VALLEY RE-3</t>
  </si>
  <si>
    <t>SEDGWICK Total</t>
  </si>
  <si>
    <t>59</t>
  </si>
  <si>
    <t>SUMMIT</t>
  </si>
  <si>
    <t>3000</t>
  </si>
  <si>
    <t>SUMMIT RE-1</t>
  </si>
  <si>
    <t>SUMMIT Total</t>
  </si>
  <si>
    <t>60</t>
  </si>
  <si>
    <t>TELLER</t>
  </si>
  <si>
    <t>3010</t>
  </si>
  <si>
    <t>CRIPPLE CREEK-VICTOR RE-1</t>
  </si>
  <si>
    <t>3020</t>
  </si>
  <si>
    <t>WOODLAND PARK RE-2</t>
  </si>
  <si>
    <t>TELLER Total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</si>
  <si>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</si>
  <si>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</si>
  <si>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</si>
  <si>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</si>
  <si>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</si>
  <si>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</si>
  <si>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</si>
  <si>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</si>
  <si>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</si>
  <si>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</si>
  <si>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</si>
  <si>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</si>
  <si>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</si>
  <si>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</si>
  <si>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</si>
  <si>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</si>
  <si>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</si>
  <si>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</si>
  <si>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</si>
  <si>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</si>
  <si>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</si>
  <si>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</si>
  <si>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</si>
  <si>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</si>
  <si>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</si>
  <si>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</si>
  <si>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</si>
  <si>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</si>
  <si>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</si>
  <si>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</si>
  <si>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</si>
  <si>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</si>
  <si>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</si>
  <si>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</si>
  <si>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</si>
  <si>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</si>
  <si>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</si>
  <si>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</si>
  <si>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</si>
  <si>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</si>
  <si>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</si>
  <si>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</si>
  <si>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</si>
  <si>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</si>
  <si>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</si>
  <si>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</si>
  <si>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</si>
  <si>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</si>
  <si>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</si>
  <si>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</si>
  <si>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</si>
  <si>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</si>
  <si>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</si>
  <si>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</si>
  <si>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</si>
  <si>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</si>
  <si>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</si>
  <si>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</si>
  <si>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</si>
  <si>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</si>
  <si>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91</t>
  </si>
  <si>
    <t>COLORADO DETENTION CENTERS</t>
  </si>
  <si>
    <t>9800</t>
  </si>
  <si>
    <t>**</t>
  </si>
  <si>
    <t>COLORADO DETENTION CENTERS Total</t>
  </si>
  <si>
    <t>Total</t>
  </si>
  <si>
    <t>STATE TOTAL*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</si>
</sst>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0" fontId="0" fillId="0" borderId="1" xfId="19" applyNumberFormat="1" applyBorder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19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9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1"/>
  <sheetViews>
    <sheetView tabSelected="1" workbookViewId="0" topLeftCell="B1">
      <pane ySplit="3" topLeftCell="BM4" activePane="bottomLeft" state="frozen"/>
      <selection pane="topLeft" activeCell="B1" sqref="B1"/>
      <selection pane="bottomLeft" activeCell="B4" sqref="B4"/>
    </sheetView>
  </sheetViews>
  <sheetFormatPr defaultColWidth="9.140625" defaultRowHeight="12.75"/>
  <cols>
    <col min="1" max="1" width="0" style="0" hidden="1" customWidth="1"/>
    <col min="2" max="2" width="1.7109375" style="5" customWidth="1"/>
    <col min="3" max="3" width="0" style="0" hidden="1" customWidth="1"/>
    <col min="4" max="4" width="37.7109375" style="0" bestFit="1" customWidth="1"/>
    <col min="5" max="7" width="13.7109375" style="6" bestFit="1" customWidth="1"/>
    <col min="8" max="8" width="9.140625" style="6" customWidth="1"/>
    <col min="9" max="9" width="10.00390625" style="6" bestFit="1" customWidth="1"/>
    <col min="10" max="10" width="11.57421875" style="6" bestFit="1" customWidth="1"/>
    <col min="11" max="11" width="10.00390625" style="7" customWidth="1"/>
    <col min="12" max="12" width="12.57421875" style="7" customWidth="1"/>
    <col min="13" max="13" width="12.7109375" style="7" customWidth="1"/>
    <col min="15" max="15" width="10.00390625" style="0" bestFit="1" customWidth="1"/>
  </cols>
  <sheetData>
    <row r="1" spans="2:15" ht="27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0"/>
      <c r="O1" s="10"/>
    </row>
    <row r="2" spans="2:15" ht="25.5" customHeight="1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2"/>
      <c r="O2" s="12"/>
    </row>
    <row r="3" spans="2:15" ht="51">
      <c r="B3" s="1" t="s">
        <v>2</v>
      </c>
      <c r="C3" s="2"/>
      <c r="D3" s="2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  <c r="L3" s="4" t="s">
        <v>10</v>
      </c>
      <c r="M3" s="4" t="s">
        <v>11</v>
      </c>
      <c r="N3" s="2" t="s">
        <v>12</v>
      </c>
      <c r="O3" s="2" t="s">
        <v>13</v>
      </c>
    </row>
    <row r="4" spans="1:13" ht="12.75">
      <c r="A4" t="s">
        <v>14</v>
      </c>
      <c r="B4" s="5" t="s">
        <v>15</v>
      </c>
      <c r="K4"/>
      <c r="L4"/>
      <c r="M4"/>
    </row>
    <row r="5" spans="3:15" ht="12.75">
      <c r="C5" t="s">
        <v>16</v>
      </c>
      <c r="D5" t="s">
        <v>17</v>
      </c>
      <c r="E5" s="6">
        <v>5721</v>
      </c>
      <c r="F5" s="6">
        <f>E5-G5</f>
        <v>215</v>
      </c>
      <c r="G5" s="6">
        <v>5506</v>
      </c>
      <c r="H5" s="6">
        <v>1813</v>
      </c>
      <c r="I5" s="6">
        <v>592</v>
      </c>
      <c r="J5" s="6">
        <v>2405</v>
      </c>
      <c r="K5" s="7">
        <f>H5/$G5</f>
        <v>0.3292771521976026</v>
      </c>
      <c r="L5" s="7">
        <f>I5/$G5</f>
        <v>0.10751907010533963</v>
      </c>
      <c r="M5" s="7">
        <f>J5/$G5</f>
        <v>0.43679622230294224</v>
      </c>
      <c r="N5">
        <v>0</v>
      </c>
      <c r="O5">
        <v>0</v>
      </c>
    </row>
    <row r="6" spans="3:15" ht="12.75">
      <c r="C6" t="s">
        <v>18</v>
      </c>
      <c r="D6" t="s">
        <v>19</v>
      </c>
      <c r="E6" s="6">
        <v>34869</v>
      </c>
      <c r="F6" s="6">
        <f aca="true" t="shared" si="0" ref="F6:F12">E6-G6</f>
        <v>621</v>
      </c>
      <c r="G6" s="6">
        <v>34248</v>
      </c>
      <c r="H6" s="6">
        <v>6650</v>
      </c>
      <c r="I6" s="6">
        <v>2060</v>
      </c>
      <c r="J6" s="6">
        <v>8710</v>
      </c>
      <c r="K6" s="7">
        <f aca="true" t="shared" si="1" ref="K6:K12">H6/$G6</f>
        <v>0.19417192244802617</v>
      </c>
      <c r="L6" s="7">
        <f aca="true" t="shared" si="2" ref="L6:L12">I6/$G6</f>
        <v>0.06014949778089231</v>
      </c>
      <c r="M6" s="7">
        <f aca="true" t="shared" si="3" ref="M6:M12">J6/$G6</f>
        <v>0.25432142022891846</v>
      </c>
      <c r="N6">
        <v>9</v>
      </c>
      <c r="O6">
        <v>1</v>
      </c>
    </row>
    <row r="7" spans="3:15" ht="12.75">
      <c r="C7" t="s">
        <v>20</v>
      </c>
      <c r="D7" t="s">
        <v>21</v>
      </c>
      <c r="E7" s="6">
        <v>6528</v>
      </c>
      <c r="F7" s="6">
        <f t="shared" si="0"/>
        <v>333</v>
      </c>
      <c r="G7" s="6">
        <v>6195</v>
      </c>
      <c r="H7" s="6">
        <v>3926</v>
      </c>
      <c r="I7" s="6">
        <v>537</v>
      </c>
      <c r="J7" s="6">
        <v>4463</v>
      </c>
      <c r="K7" s="7">
        <f t="shared" si="1"/>
        <v>0.6337368845843422</v>
      </c>
      <c r="L7" s="7">
        <f t="shared" si="2"/>
        <v>0.08668280871670703</v>
      </c>
      <c r="M7" s="7">
        <f t="shared" si="3"/>
        <v>0.7204196933010493</v>
      </c>
      <c r="N7">
        <v>0</v>
      </c>
      <c r="O7">
        <v>0</v>
      </c>
    </row>
    <row r="8" spans="3:15" ht="12.75">
      <c r="C8" t="s">
        <v>22</v>
      </c>
      <c r="D8" t="s">
        <v>23</v>
      </c>
      <c r="E8" s="6">
        <v>8265</v>
      </c>
      <c r="F8" s="6">
        <f t="shared" si="0"/>
        <v>218</v>
      </c>
      <c r="G8" s="6">
        <v>8047</v>
      </c>
      <c r="H8" s="6">
        <v>1891</v>
      </c>
      <c r="I8" s="6">
        <v>565</v>
      </c>
      <c r="J8" s="6">
        <v>2456</v>
      </c>
      <c r="K8" s="7">
        <f t="shared" si="1"/>
        <v>0.23499440785385858</v>
      </c>
      <c r="L8" s="7">
        <f t="shared" si="2"/>
        <v>0.07021250155337393</v>
      </c>
      <c r="M8" s="7">
        <f t="shared" si="3"/>
        <v>0.3052069094072325</v>
      </c>
      <c r="N8">
        <v>0</v>
      </c>
      <c r="O8">
        <v>0</v>
      </c>
    </row>
    <row r="9" spans="3:15" ht="12.75">
      <c r="C9" t="s">
        <v>24</v>
      </c>
      <c r="D9" t="s">
        <v>25</v>
      </c>
      <c r="E9" s="6">
        <v>1068</v>
      </c>
      <c r="F9" s="6">
        <f t="shared" si="0"/>
        <v>60</v>
      </c>
      <c r="G9" s="6">
        <v>1008</v>
      </c>
      <c r="H9" s="6">
        <v>111</v>
      </c>
      <c r="I9" s="6">
        <v>87</v>
      </c>
      <c r="J9" s="6">
        <v>198</v>
      </c>
      <c r="K9" s="7">
        <f t="shared" si="1"/>
        <v>0.11011904761904762</v>
      </c>
      <c r="L9" s="7">
        <f t="shared" si="2"/>
        <v>0.08630952380952381</v>
      </c>
      <c r="M9" s="7">
        <f t="shared" si="3"/>
        <v>0.19642857142857142</v>
      </c>
      <c r="N9">
        <v>0</v>
      </c>
      <c r="O9">
        <v>0</v>
      </c>
    </row>
    <row r="10" spans="3:15" ht="12.75">
      <c r="C10" t="s">
        <v>26</v>
      </c>
      <c r="D10" t="s">
        <v>27</v>
      </c>
      <c r="E10" s="6">
        <v>890</v>
      </c>
      <c r="F10" s="6">
        <f t="shared" si="0"/>
        <v>48</v>
      </c>
      <c r="G10" s="6">
        <v>842</v>
      </c>
      <c r="H10" s="6">
        <v>83</v>
      </c>
      <c r="I10" s="6">
        <v>51</v>
      </c>
      <c r="J10" s="6">
        <v>134</v>
      </c>
      <c r="K10" s="7">
        <f t="shared" si="1"/>
        <v>0.09857482185273159</v>
      </c>
      <c r="L10" s="7">
        <f t="shared" si="2"/>
        <v>0.060570071258907364</v>
      </c>
      <c r="M10" s="7">
        <f t="shared" si="3"/>
        <v>0.15914489311163896</v>
      </c>
      <c r="N10">
        <v>1</v>
      </c>
      <c r="O10">
        <v>0</v>
      </c>
    </row>
    <row r="11" spans="3:15" ht="12.75">
      <c r="C11" t="s">
        <v>28</v>
      </c>
      <c r="D11" t="s">
        <v>29</v>
      </c>
      <c r="E11" s="6">
        <v>10562</v>
      </c>
      <c r="F11" s="6">
        <f t="shared" si="0"/>
        <v>376</v>
      </c>
      <c r="G11" s="6">
        <v>10186</v>
      </c>
      <c r="H11" s="6">
        <v>4866</v>
      </c>
      <c r="I11" s="6">
        <v>1078</v>
      </c>
      <c r="J11" s="6">
        <v>5944</v>
      </c>
      <c r="K11" s="7">
        <f t="shared" si="1"/>
        <v>0.47771451011191834</v>
      </c>
      <c r="L11" s="7">
        <f t="shared" si="2"/>
        <v>0.10583153347732181</v>
      </c>
      <c r="M11" s="7">
        <f t="shared" si="3"/>
        <v>0.5835460435892401</v>
      </c>
      <c r="N11">
        <v>9</v>
      </c>
      <c r="O11">
        <v>4</v>
      </c>
    </row>
    <row r="12" spans="2:15" ht="12.75">
      <c r="B12" s="8" t="s">
        <v>30</v>
      </c>
      <c r="E12" s="6">
        <v>67903</v>
      </c>
      <c r="F12" s="6">
        <f t="shared" si="0"/>
        <v>1871</v>
      </c>
      <c r="G12" s="6">
        <v>66032</v>
      </c>
      <c r="H12" s="6">
        <v>19340</v>
      </c>
      <c r="I12" s="6">
        <v>4970</v>
      </c>
      <c r="J12" s="6">
        <v>24310</v>
      </c>
      <c r="K12" s="7">
        <f t="shared" si="1"/>
        <v>0.2928882965834747</v>
      </c>
      <c r="L12" s="7">
        <f t="shared" si="2"/>
        <v>0.07526653743639447</v>
      </c>
      <c r="M12" s="7">
        <f t="shared" si="3"/>
        <v>0.36815483401986915</v>
      </c>
      <c r="N12">
        <f>SUM(N5:N11)</f>
        <v>19</v>
      </c>
      <c r="O12">
        <f>SUM(O5:O11)</f>
        <v>5</v>
      </c>
    </row>
    <row r="13" spans="11:13" ht="12.75">
      <c r="K13"/>
      <c r="L13"/>
      <c r="M13"/>
    </row>
    <row r="14" spans="1:13" ht="12.75">
      <c r="A14" t="s">
        <v>31</v>
      </c>
      <c r="B14" s="5" t="s">
        <v>32</v>
      </c>
      <c r="K14"/>
      <c r="L14"/>
      <c r="M14"/>
    </row>
    <row r="15" spans="3:15" ht="12.75">
      <c r="C15" t="s">
        <v>33</v>
      </c>
      <c r="D15" t="s">
        <v>34</v>
      </c>
      <c r="E15" s="6">
        <v>2456</v>
      </c>
      <c r="F15" s="6">
        <f>E15-G15</f>
        <v>120</v>
      </c>
      <c r="G15" s="6">
        <v>2336</v>
      </c>
      <c r="H15" s="6">
        <v>1120</v>
      </c>
      <c r="I15" s="6">
        <v>231</v>
      </c>
      <c r="J15" s="6">
        <v>1351</v>
      </c>
      <c r="K15" s="7">
        <f aca="true" t="shared" si="4" ref="K15:M17">H15/$G15</f>
        <v>0.4794520547945205</v>
      </c>
      <c r="L15" s="7">
        <f t="shared" si="4"/>
        <v>0.09888698630136987</v>
      </c>
      <c r="M15" s="7">
        <f t="shared" si="4"/>
        <v>0.5783390410958904</v>
      </c>
      <c r="N15">
        <v>0</v>
      </c>
      <c r="O15">
        <v>0</v>
      </c>
    </row>
    <row r="16" spans="3:15" ht="12.75">
      <c r="C16" t="s">
        <v>35</v>
      </c>
      <c r="D16" t="s">
        <v>36</v>
      </c>
      <c r="E16" s="6">
        <v>335</v>
      </c>
      <c r="F16" s="6">
        <f>E16-G16</f>
        <v>19</v>
      </c>
      <c r="G16" s="6">
        <v>316</v>
      </c>
      <c r="H16" s="6">
        <v>118</v>
      </c>
      <c r="I16" s="6">
        <v>38</v>
      </c>
      <c r="J16" s="6">
        <v>156</v>
      </c>
      <c r="K16" s="7">
        <f t="shared" si="4"/>
        <v>0.37341772151898733</v>
      </c>
      <c r="L16" s="7">
        <f t="shared" si="4"/>
        <v>0.12025316455696203</v>
      </c>
      <c r="M16" s="7">
        <f t="shared" si="4"/>
        <v>0.4936708860759494</v>
      </c>
      <c r="N16">
        <v>1</v>
      </c>
      <c r="O16">
        <v>0</v>
      </c>
    </row>
    <row r="17" spans="2:15" ht="12.75">
      <c r="B17" s="8" t="s">
        <v>37</v>
      </c>
      <c r="E17" s="6">
        <v>2791</v>
      </c>
      <c r="F17" s="6">
        <f>E17-G17</f>
        <v>139</v>
      </c>
      <c r="G17" s="6">
        <v>2652</v>
      </c>
      <c r="H17" s="6">
        <v>1238</v>
      </c>
      <c r="I17" s="6">
        <v>269</v>
      </c>
      <c r="J17" s="6">
        <v>1507</v>
      </c>
      <c r="K17" s="7">
        <f t="shared" si="4"/>
        <v>0.46681749622926094</v>
      </c>
      <c r="L17" s="7">
        <f t="shared" si="4"/>
        <v>0.10143288084464555</v>
      </c>
      <c r="M17" s="7">
        <f t="shared" si="4"/>
        <v>0.5682503770739065</v>
      </c>
      <c r="N17">
        <f>SUM(N15:N16)</f>
        <v>1</v>
      </c>
      <c r="O17">
        <f>SUM(O15:O16)</f>
        <v>0</v>
      </c>
    </row>
    <row r="18" spans="11:13" ht="12.75">
      <c r="K18"/>
      <c r="L18"/>
      <c r="M18"/>
    </row>
    <row r="19" spans="1:13" ht="12.75">
      <c r="A19" t="s">
        <v>38</v>
      </c>
      <c r="B19" s="5" t="s">
        <v>39</v>
      </c>
      <c r="K19"/>
      <c r="L19"/>
      <c r="M19"/>
    </row>
    <row r="20" spans="3:15" ht="12.75">
      <c r="C20" t="s">
        <v>40</v>
      </c>
      <c r="D20" t="s">
        <v>41</v>
      </c>
      <c r="E20" s="6">
        <v>4085</v>
      </c>
      <c r="F20" s="6">
        <f aca="true" t="shared" si="5" ref="F20:F27">E20-G20</f>
        <v>193</v>
      </c>
      <c r="G20" s="6">
        <v>3892</v>
      </c>
      <c r="H20" s="6">
        <v>1051</v>
      </c>
      <c r="I20" s="6">
        <v>256</v>
      </c>
      <c r="J20" s="6">
        <v>1307</v>
      </c>
      <c r="K20" s="7">
        <f aca="true" t="shared" si="6" ref="K20:K27">H20/$G20</f>
        <v>0.2700411099691675</v>
      </c>
      <c r="L20" s="7">
        <f aca="true" t="shared" si="7" ref="L20:L27">I20/$G20</f>
        <v>0.065775950668037</v>
      </c>
      <c r="M20" s="7">
        <f aca="true" t="shared" si="8" ref="M20:M27">J20/$G20</f>
        <v>0.3358170606372045</v>
      </c>
      <c r="N20">
        <v>1</v>
      </c>
      <c r="O20">
        <v>1</v>
      </c>
    </row>
    <row r="21" spans="3:15" ht="12.75">
      <c r="C21" t="s">
        <v>42</v>
      </c>
      <c r="D21" t="s">
        <v>43</v>
      </c>
      <c r="E21" s="6">
        <v>1861</v>
      </c>
      <c r="F21" s="6">
        <f t="shared" si="5"/>
        <v>139</v>
      </c>
      <c r="G21" s="6">
        <v>1722</v>
      </c>
      <c r="H21" s="6">
        <v>935</v>
      </c>
      <c r="I21" s="6">
        <v>189</v>
      </c>
      <c r="J21" s="6">
        <v>1124</v>
      </c>
      <c r="K21" s="7">
        <f t="shared" si="6"/>
        <v>0.5429732868757259</v>
      </c>
      <c r="L21" s="7">
        <f t="shared" si="7"/>
        <v>0.10975609756097561</v>
      </c>
      <c r="M21" s="7">
        <f t="shared" si="8"/>
        <v>0.6527293844367015</v>
      </c>
      <c r="N21">
        <v>4</v>
      </c>
      <c r="O21">
        <v>0</v>
      </c>
    </row>
    <row r="22" spans="3:15" ht="12.75">
      <c r="C22" t="s">
        <v>44</v>
      </c>
      <c r="D22" t="s">
        <v>45</v>
      </c>
      <c r="E22" s="6">
        <v>46654</v>
      </c>
      <c r="F22" s="6">
        <f t="shared" si="5"/>
        <v>1228</v>
      </c>
      <c r="G22" s="6">
        <v>45426</v>
      </c>
      <c r="H22" s="6">
        <v>4220</v>
      </c>
      <c r="I22" s="6">
        <v>2169</v>
      </c>
      <c r="J22" s="6">
        <v>6389</v>
      </c>
      <c r="K22" s="7">
        <f t="shared" si="6"/>
        <v>0.09289834015761898</v>
      </c>
      <c r="L22" s="7">
        <f t="shared" si="7"/>
        <v>0.047747985735041604</v>
      </c>
      <c r="M22" s="7">
        <f t="shared" si="8"/>
        <v>0.1406463258926606</v>
      </c>
      <c r="N22">
        <v>6</v>
      </c>
      <c r="O22">
        <v>1</v>
      </c>
    </row>
    <row r="23" spans="3:15" ht="12.75">
      <c r="C23" t="s">
        <v>46</v>
      </c>
      <c r="D23" t="s">
        <v>47</v>
      </c>
      <c r="E23" s="6">
        <v>16458</v>
      </c>
      <c r="F23" s="6">
        <f t="shared" si="5"/>
        <v>301</v>
      </c>
      <c r="G23" s="6">
        <v>16157</v>
      </c>
      <c r="H23" s="6">
        <v>1328</v>
      </c>
      <c r="I23" s="6">
        <v>448</v>
      </c>
      <c r="J23" s="6">
        <v>1776</v>
      </c>
      <c r="K23" s="7">
        <f t="shared" si="6"/>
        <v>0.08219347651172866</v>
      </c>
      <c r="L23" s="7">
        <f t="shared" si="7"/>
        <v>0.027727919787089186</v>
      </c>
      <c r="M23" s="7">
        <f t="shared" si="8"/>
        <v>0.10992139629881785</v>
      </c>
      <c r="N23">
        <v>1</v>
      </c>
      <c r="O23">
        <v>0</v>
      </c>
    </row>
    <row r="24" spans="3:15" ht="12.75">
      <c r="C24" t="s">
        <v>48</v>
      </c>
      <c r="D24" t="s">
        <v>49</v>
      </c>
      <c r="E24" s="6">
        <v>201</v>
      </c>
      <c r="F24" s="6">
        <f t="shared" si="5"/>
        <v>15</v>
      </c>
      <c r="G24" s="6">
        <v>186</v>
      </c>
      <c r="H24" s="6">
        <v>33</v>
      </c>
      <c r="I24" s="6">
        <v>17</v>
      </c>
      <c r="J24" s="6">
        <v>50</v>
      </c>
      <c r="K24" s="7">
        <f t="shared" si="6"/>
        <v>0.1774193548387097</v>
      </c>
      <c r="L24" s="7">
        <f t="shared" si="7"/>
        <v>0.0913978494623656</v>
      </c>
      <c r="M24" s="7">
        <f t="shared" si="8"/>
        <v>0.26881720430107525</v>
      </c>
      <c r="N24">
        <v>0</v>
      </c>
      <c r="O24">
        <v>0</v>
      </c>
    </row>
    <row r="25" spans="3:15" ht="12.75">
      <c r="C25" t="s">
        <v>50</v>
      </c>
      <c r="D25" t="s">
        <v>51</v>
      </c>
      <c r="E25" s="6">
        <v>32530</v>
      </c>
      <c r="F25" s="6">
        <f t="shared" si="5"/>
        <v>563</v>
      </c>
      <c r="G25" s="6">
        <v>31967</v>
      </c>
      <c r="H25" s="6">
        <v>11651</v>
      </c>
      <c r="I25" s="6">
        <v>2019</v>
      </c>
      <c r="J25" s="6">
        <v>13670</v>
      </c>
      <c r="K25" s="7">
        <f t="shared" si="6"/>
        <v>0.3644696092845747</v>
      </c>
      <c r="L25" s="7">
        <f t="shared" si="7"/>
        <v>0.06315888259767885</v>
      </c>
      <c r="M25" s="7">
        <f t="shared" si="8"/>
        <v>0.42762849188225355</v>
      </c>
      <c r="N25">
        <v>24</v>
      </c>
      <c r="O25">
        <v>3</v>
      </c>
    </row>
    <row r="26" spans="3:15" ht="12.75">
      <c r="C26" t="s">
        <v>52</v>
      </c>
      <c r="D26" t="s">
        <v>53</v>
      </c>
      <c r="E26" s="6">
        <v>577</v>
      </c>
      <c r="F26" s="6">
        <f t="shared" si="5"/>
        <v>49</v>
      </c>
      <c r="G26" s="6">
        <v>528</v>
      </c>
      <c r="H26" s="6">
        <v>109</v>
      </c>
      <c r="I26" s="6">
        <v>46</v>
      </c>
      <c r="J26" s="6">
        <v>155</v>
      </c>
      <c r="K26" s="7">
        <f t="shared" si="6"/>
        <v>0.20643939393939395</v>
      </c>
      <c r="L26" s="7">
        <f t="shared" si="7"/>
        <v>0.08712121212121213</v>
      </c>
      <c r="M26" s="7">
        <f t="shared" si="8"/>
        <v>0.2935606060606061</v>
      </c>
      <c r="N26">
        <v>0</v>
      </c>
      <c r="O26">
        <v>0</v>
      </c>
    </row>
    <row r="27" spans="2:15" ht="12.75">
      <c r="B27" s="8" t="s">
        <v>54</v>
      </c>
      <c r="E27" s="6">
        <v>102366</v>
      </c>
      <c r="F27" s="6">
        <f t="shared" si="5"/>
        <v>2488</v>
      </c>
      <c r="G27" s="6">
        <v>99878</v>
      </c>
      <c r="H27" s="6">
        <v>19327</v>
      </c>
      <c r="I27" s="6">
        <v>5144</v>
      </c>
      <c r="J27" s="6">
        <v>24471</v>
      </c>
      <c r="K27" s="7">
        <f t="shared" si="6"/>
        <v>0.19350607741444562</v>
      </c>
      <c r="L27" s="7">
        <f t="shared" si="7"/>
        <v>0.05150283345681732</v>
      </c>
      <c r="M27" s="7">
        <f t="shared" si="8"/>
        <v>0.24500891087126295</v>
      </c>
      <c r="N27">
        <f>SUM(N20:N26)</f>
        <v>36</v>
      </c>
      <c r="O27">
        <f>SUM(O20:O26)</f>
        <v>5</v>
      </c>
    </row>
    <row r="28" spans="11:13" ht="12.75">
      <c r="K28"/>
      <c r="L28"/>
      <c r="M28"/>
    </row>
    <row r="29" spans="1:13" ht="12.75">
      <c r="A29" t="s">
        <v>55</v>
      </c>
      <c r="B29" s="5" t="s">
        <v>56</v>
      </c>
      <c r="K29"/>
      <c r="L29"/>
      <c r="M29"/>
    </row>
    <row r="30" spans="3:15" ht="12.75">
      <c r="C30" t="s">
        <v>57</v>
      </c>
      <c r="D30" t="s">
        <v>58</v>
      </c>
      <c r="E30" s="6">
        <v>1553</v>
      </c>
      <c r="F30" s="6">
        <f>E30-G30</f>
        <v>0</v>
      </c>
      <c r="G30" s="6">
        <v>1553</v>
      </c>
      <c r="H30" s="6">
        <v>425</v>
      </c>
      <c r="I30" s="6">
        <v>181</v>
      </c>
      <c r="J30" s="6">
        <v>606</v>
      </c>
      <c r="K30" s="7">
        <f aca="true" t="shared" si="9" ref="K30:M31">H30/$G30</f>
        <v>0.2736638763683194</v>
      </c>
      <c r="L30" s="7">
        <f t="shared" si="9"/>
        <v>0.11654861558274308</v>
      </c>
      <c r="M30" s="7">
        <f t="shared" si="9"/>
        <v>0.39021249195106245</v>
      </c>
      <c r="N30">
        <v>17</v>
      </c>
      <c r="O30">
        <v>4</v>
      </c>
    </row>
    <row r="31" spans="2:15" ht="12.75">
      <c r="B31" s="8" t="s">
        <v>59</v>
      </c>
      <c r="E31" s="6">
        <v>1553</v>
      </c>
      <c r="F31" s="6">
        <f>E31-G31</f>
        <v>0</v>
      </c>
      <c r="G31" s="6">
        <v>1553</v>
      </c>
      <c r="H31" s="6">
        <v>425</v>
      </c>
      <c r="I31" s="6">
        <v>181</v>
      </c>
      <c r="J31" s="6">
        <v>606</v>
      </c>
      <c r="K31" s="7">
        <f t="shared" si="9"/>
        <v>0.2736638763683194</v>
      </c>
      <c r="L31" s="7">
        <f t="shared" si="9"/>
        <v>0.11654861558274308</v>
      </c>
      <c r="M31" s="7">
        <f t="shared" si="9"/>
        <v>0.39021249195106245</v>
      </c>
      <c r="N31">
        <f>SUM(N30)</f>
        <v>17</v>
      </c>
      <c r="O31">
        <f>SUM(O30)</f>
        <v>4</v>
      </c>
    </row>
    <row r="32" spans="11:13" ht="12.75">
      <c r="K32"/>
      <c r="L32"/>
      <c r="M32"/>
    </row>
    <row r="33" spans="1:13" ht="12.75">
      <c r="A33" t="s">
        <v>60</v>
      </c>
      <c r="B33" s="5" t="s">
        <v>61</v>
      </c>
      <c r="K33"/>
      <c r="L33"/>
      <c r="M33"/>
    </row>
    <row r="34" spans="3:15" ht="12.75">
      <c r="C34" t="s">
        <v>62</v>
      </c>
      <c r="D34" t="s">
        <v>63</v>
      </c>
      <c r="E34" s="6">
        <v>231</v>
      </c>
      <c r="F34" s="6">
        <f aca="true" t="shared" si="10" ref="F34:F39">E34-G34</f>
        <v>27</v>
      </c>
      <c r="G34" s="6">
        <v>204</v>
      </c>
      <c r="H34" s="6">
        <v>120</v>
      </c>
      <c r="I34" s="6">
        <v>12</v>
      </c>
      <c r="J34" s="6">
        <v>132</v>
      </c>
      <c r="K34" s="7">
        <f aca="true" t="shared" si="11" ref="K34:K39">H34/$G34</f>
        <v>0.5882352941176471</v>
      </c>
      <c r="L34" s="7">
        <f aca="true" t="shared" si="12" ref="L34:L39">I34/$G34</f>
        <v>0.058823529411764705</v>
      </c>
      <c r="M34" s="7">
        <f aca="true" t="shared" si="13" ref="M34:M39">J34/$G34</f>
        <v>0.6470588235294118</v>
      </c>
      <c r="N34">
        <v>0</v>
      </c>
      <c r="O34">
        <v>0</v>
      </c>
    </row>
    <row r="35" spans="3:15" ht="12.75">
      <c r="C35" t="s">
        <v>64</v>
      </c>
      <c r="D35" t="s">
        <v>65</v>
      </c>
      <c r="E35" s="6">
        <v>73</v>
      </c>
      <c r="F35" s="6">
        <f t="shared" si="10"/>
        <v>6</v>
      </c>
      <c r="G35" s="6">
        <v>67</v>
      </c>
      <c r="H35" s="6">
        <v>29</v>
      </c>
      <c r="I35" s="6">
        <v>14</v>
      </c>
      <c r="J35" s="6">
        <v>43</v>
      </c>
      <c r="K35" s="7">
        <f t="shared" si="11"/>
        <v>0.43283582089552236</v>
      </c>
      <c r="L35" s="7">
        <f t="shared" si="12"/>
        <v>0.208955223880597</v>
      </c>
      <c r="M35" s="7">
        <f t="shared" si="13"/>
        <v>0.6417910447761194</v>
      </c>
      <c r="N35">
        <v>0</v>
      </c>
      <c r="O35">
        <v>0</v>
      </c>
    </row>
    <row r="36" spans="3:15" ht="12.75">
      <c r="C36" t="s">
        <v>66</v>
      </c>
      <c r="D36" t="s">
        <v>67</v>
      </c>
      <c r="E36" s="6">
        <v>342</v>
      </c>
      <c r="F36" s="6">
        <f t="shared" si="10"/>
        <v>35</v>
      </c>
      <c r="G36" s="6">
        <v>307</v>
      </c>
      <c r="H36" s="6">
        <v>129</v>
      </c>
      <c r="I36" s="6">
        <v>44</v>
      </c>
      <c r="J36" s="6">
        <v>173</v>
      </c>
      <c r="K36" s="7">
        <f t="shared" si="11"/>
        <v>0.4201954397394137</v>
      </c>
      <c r="L36" s="7">
        <f t="shared" si="12"/>
        <v>0.14332247557003258</v>
      </c>
      <c r="M36" s="7">
        <f t="shared" si="13"/>
        <v>0.5635179153094463</v>
      </c>
      <c r="N36">
        <v>0</v>
      </c>
      <c r="O36">
        <v>0</v>
      </c>
    </row>
    <row r="37" spans="3:15" ht="12.75">
      <c r="C37" t="s">
        <v>68</v>
      </c>
      <c r="D37" t="s">
        <v>69</v>
      </c>
      <c r="E37" s="6">
        <v>385</v>
      </c>
      <c r="F37" s="6">
        <f t="shared" si="10"/>
        <v>2</v>
      </c>
      <c r="G37" s="6">
        <v>383</v>
      </c>
      <c r="H37" s="6">
        <v>91</v>
      </c>
      <c r="I37" s="6">
        <v>8</v>
      </c>
      <c r="J37" s="6">
        <v>99</v>
      </c>
      <c r="K37" s="7">
        <f t="shared" si="11"/>
        <v>0.23759791122715404</v>
      </c>
      <c r="L37" s="7">
        <f t="shared" si="12"/>
        <v>0.020887728459530026</v>
      </c>
      <c r="M37" s="7">
        <f t="shared" si="13"/>
        <v>0.2584856396866841</v>
      </c>
      <c r="N37">
        <v>0</v>
      </c>
      <c r="O37">
        <v>0</v>
      </c>
    </row>
    <row r="38" spans="3:15" ht="12.75">
      <c r="C38" t="s">
        <v>70</v>
      </c>
      <c r="D38" t="s">
        <v>71</v>
      </c>
      <c r="E38" s="6">
        <v>73</v>
      </c>
      <c r="F38" s="6">
        <f t="shared" si="10"/>
        <v>2</v>
      </c>
      <c r="G38" s="6">
        <v>71</v>
      </c>
      <c r="H38" s="6">
        <v>30</v>
      </c>
      <c r="I38" s="6">
        <v>17</v>
      </c>
      <c r="J38" s="6">
        <v>47</v>
      </c>
      <c r="K38" s="7">
        <f t="shared" si="11"/>
        <v>0.4225352112676056</v>
      </c>
      <c r="L38" s="7">
        <f t="shared" si="12"/>
        <v>0.23943661971830985</v>
      </c>
      <c r="M38" s="7">
        <f t="shared" si="13"/>
        <v>0.6619718309859155</v>
      </c>
      <c r="N38">
        <v>0</v>
      </c>
      <c r="O38">
        <v>0</v>
      </c>
    </row>
    <row r="39" spans="2:15" ht="12.75">
      <c r="B39" s="8" t="s">
        <v>72</v>
      </c>
      <c r="E39" s="6">
        <v>1104</v>
      </c>
      <c r="F39" s="6">
        <f t="shared" si="10"/>
        <v>72</v>
      </c>
      <c r="G39" s="6">
        <v>1032</v>
      </c>
      <c r="H39" s="6">
        <v>399</v>
      </c>
      <c r="I39" s="6">
        <v>95</v>
      </c>
      <c r="J39" s="6">
        <v>494</v>
      </c>
      <c r="K39" s="7">
        <f t="shared" si="11"/>
        <v>0.3866279069767442</v>
      </c>
      <c r="L39" s="7">
        <f t="shared" si="12"/>
        <v>0.09205426356589147</v>
      </c>
      <c r="M39" s="7">
        <f t="shared" si="13"/>
        <v>0.4786821705426357</v>
      </c>
      <c r="N39">
        <v>0</v>
      </c>
      <c r="O39">
        <v>0</v>
      </c>
    </row>
    <row r="40" spans="11:13" ht="12.75">
      <c r="K40"/>
      <c r="L40"/>
      <c r="M40"/>
    </row>
    <row r="41" spans="1:13" ht="12.75">
      <c r="A41" t="s">
        <v>73</v>
      </c>
      <c r="B41" s="5" t="s">
        <v>74</v>
      </c>
      <c r="K41"/>
      <c r="L41"/>
      <c r="M41"/>
    </row>
    <row r="42" spans="3:15" ht="12.75">
      <c r="C42" t="s">
        <v>75</v>
      </c>
      <c r="D42" t="s">
        <v>76</v>
      </c>
      <c r="E42" s="6">
        <v>587</v>
      </c>
      <c r="F42" s="6">
        <f>E42-G42</f>
        <v>32</v>
      </c>
      <c r="G42" s="6">
        <v>555</v>
      </c>
      <c r="H42" s="6">
        <v>284</v>
      </c>
      <c r="I42" s="6">
        <v>72</v>
      </c>
      <c r="J42" s="6">
        <v>356</v>
      </c>
      <c r="K42" s="7">
        <f aca="true" t="shared" si="14" ref="K42:M44">H42/$G42</f>
        <v>0.5117117117117117</v>
      </c>
      <c r="L42" s="7">
        <f t="shared" si="14"/>
        <v>0.12972972972972974</v>
      </c>
      <c r="M42" s="7">
        <f t="shared" si="14"/>
        <v>0.6414414414414414</v>
      </c>
      <c r="N42">
        <v>3</v>
      </c>
      <c r="O42">
        <v>0</v>
      </c>
    </row>
    <row r="43" spans="3:15" ht="12.75">
      <c r="C43" t="s">
        <v>77</v>
      </c>
      <c r="D43" t="s">
        <v>78</v>
      </c>
      <c r="E43" s="6">
        <v>273</v>
      </c>
      <c r="F43" s="6">
        <f>E43-G43</f>
        <v>18</v>
      </c>
      <c r="G43" s="6">
        <v>255</v>
      </c>
      <c r="H43" s="6">
        <v>81</v>
      </c>
      <c r="I43" s="6">
        <v>36</v>
      </c>
      <c r="J43" s="6">
        <v>117</v>
      </c>
      <c r="K43" s="7">
        <f t="shared" si="14"/>
        <v>0.3176470588235294</v>
      </c>
      <c r="L43" s="7">
        <f t="shared" si="14"/>
        <v>0.1411764705882353</v>
      </c>
      <c r="M43" s="7">
        <f t="shared" si="14"/>
        <v>0.4588235294117647</v>
      </c>
      <c r="N43">
        <v>0</v>
      </c>
      <c r="O43">
        <v>0</v>
      </c>
    </row>
    <row r="44" spans="2:15" ht="12.75">
      <c r="B44" s="8" t="s">
        <v>79</v>
      </c>
      <c r="E44" s="6">
        <v>860</v>
      </c>
      <c r="F44" s="6">
        <f>E44-G44</f>
        <v>50</v>
      </c>
      <c r="G44" s="6">
        <v>810</v>
      </c>
      <c r="H44" s="6">
        <v>365</v>
      </c>
      <c r="I44" s="6">
        <v>108</v>
      </c>
      <c r="J44" s="6">
        <v>473</v>
      </c>
      <c r="K44" s="7">
        <f t="shared" si="14"/>
        <v>0.4506172839506173</v>
      </c>
      <c r="L44" s="7">
        <f t="shared" si="14"/>
        <v>0.13333333333333333</v>
      </c>
      <c r="M44" s="7">
        <f t="shared" si="14"/>
        <v>0.5839506172839506</v>
      </c>
      <c r="N44">
        <f>SUM(N42:N43)</f>
        <v>3</v>
      </c>
      <c r="O44">
        <v>0</v>
      </c>
    </row>
    <row r="45" spans="11:13" ht="12.75">
      <c r="K45"/>
      <c r="L45"/>
      <c r="M45"/>
    </row>
    <row r="46" spans="1:13" ht="12.75">
      <c r="A46" t="s">
        <v>80</v>
      </c>
      <c r="B46" s="5" t="s">
        <v>81</v>
      </c>
      <c r="K46"/>
      <c r="L46"/>
      <c r="M46"/>
    </row>
    <row r="47" spans="3:15" ht="12.75">
      <c r="C47" t="s">
        <v>82</v>
      </c>
      <c r="D47" t="s">
        <v>83</v>
      </c>
      <c r="E47" s="6">
        <v>21596</v>
      </c>
      <c r="F47" s="6">
        <f>E47-G47</f>
        <v>683</v>
      </c>
      <c r="G47" s="6">
        <v>20913</v>
      </c>
      <c r="H47" s="6">
        <v>3665</v>
      </c>
      <c r="I47" s="6">
        <v>804</v>
      </c>
      <c r="J47" s="6">
        <v>4469</v>
      </c>
      <c r="K47" s="7">
        <f aca="true" t="shared" si="15" ref="K47:M49">H47/$G47</f>
        <v>0.1752498445942715</v>
      </c>
      <c r="L47" s="7">
        <f t="shared" si="15"/>
        <v>0.03844498637211304</v>
      </c>
      <c r="M47" s="7">
        <f t="shared" si="15"/>
        <v>0.21369483096638456</v>
      </c>
      <c r="N47">
        <v>15</v>
      </c>
      <c r="O47">
        <v>0</v>
      </c>
    </row>
    <row r="48" spans="3:15" ht="12.75">
      <c r="C48" t="s">
        <v>84</v>
      </c>
      <c r="D48" t="s">
        <v>85</v>
      </c>
      <c r="E48" s="6">
        <v>27838</v>
      </c>
      <c r="F48" s="6">
        <f>E48-G48</f>
        <v>241</v>
      </c>
      <c r="G48" s="6">
        <v>27597</v>
      </c>
      <c r="H48" s="6">
        <v>2971</v>
      </c>
      <c r="I48" s="6">
        <v>652</v>
      </c>
      <c r="J48" s="6">
        <v>3623</v>
      </c>
      <c r="K48" s="7">
        <f t="shared" si="15"/>
        <v>0.10765662934376925</v>
      </c>
      <c r="L48" s="7">
        <f t="shared" si="15"/>
        <v>0.02362575642279958</v>
      </c>
      <c r="M48" s="7">
        <f t="shared" si="15"/>
        <v>0.13128238576656884</v>
      </c>
      <c r="N48">
        <v>5</v>
      </c>
      <c r="O48">
        <v>1</v>
      </c>
    </row>
    <row r="49" spans="2:15" ht="12.75">
      <c r="B49" s="8" t="s">
        <v>86</v>
      </c>
      <c r="E49" s="6">
        <v>49434</v>
      </c>
      <c r="F49" s="6">
        <f>E49-G49</f>
        <v>924</v>
      </c>
      <c r="G49" s="6">
        <v>48510</v>
      </c>
      <c r="H49" s="6">
        <v>6636</v>
      </c>
      <c r="I49" s="6">
        <v>1456</v>
      </c>
      <c r="J49" s="6">
        <v>8092</v>
      </c>
      <c r="K49" s="7">
        <f t="shared" si="15"/>
        <v>0.1367965367965368</v>
      </c>
      <c r="L49" s="7">
        <f t="shared" si="15"/>
        <v>0.030014430014430014</v>
      </c>
      <c r="M49" s="7">
        <f t="shared" si="15"/>
        <v>0.1668109668109668</v>
      </c>
      <c r="N49">
        <f>SUM(N47:N48)</f>
        <v>20</v>
      </c>
      <c r="O49">
        <f>SUM(O47:O48)</f>
        <v>1</v>
      </c>
    </row>
    <row r="50" spans="11:13" ht="12.75">
      <c r="K50"/>
      <c r="L50"/>
      <c r="M50"/>
    </row>
    <row r="51" spans="1:13" ht="12.75">
      <c r="A51" t="s">
        <v>87</v>
      </c>
      <c r="B51" s="5" t="s">
        <v>88</v>
      </c>
      <c r="K51"/>
      <c r="L51"/>
      <c r="M51"/>
    </row>
    <row r="52" spans="3:15" ht="12.75">
      <c r="C52" t="s">
        <v>89</v>
      </c>
      <c r="D52" t="s">
        <v>90</v>
      </c>
      <c r="E52" s="6">
        <v>980</v>
      </c>
      <c r="F52" s="6">
        <f>E52-G52</f>
        <v>10</v>
      </c>
      <c r="G52" s="6">
        <v>970</v>
      </c>
      <c r="H52" s="6">
        <v>162</v>
      </c>
      <c r="I52" s="6">
        <v>80</v>
      </c>
      <c r="J52" s="6">
        <v>242</v>
      </c>
      <c r="K52" s="7">
        <f aca="true" t="shared" si="16" ref="K52:M54">H52/$G52</f>
        <v>0.1670103092783505</v>
      </c>
      <c r="L52" s="7">
        <f t="shared" si="16"/>
        <v>0.08247422680412371</v>
      </c>
      <c r="M52" s="7">
        <f t="shared" si="16"/>
        <v>0.24948453608247423</v>
      </c>
      <c r="N52">
        <v>1</v>
      </c>
      <c r="O52">
        <v>0</v>
      </c>
    </row>
    <row r="53" spans="3:15" ht="12.75">
      <c r="C53" t="s">
        <v>91</v>
      </c>
      <c r="D53" t="s">
        <v>92</v>
      </c>
      <c r="E53" s="6">
        <v>1171</v>
      </c>
      <c r="F53" s="6">
        <f>E53-G53</f>
        <v>0</v>
      </c>
      <c r="G53" s="6">
        <v>1171</v>
      </c>
      <c r="H53" s="6">
        <v>248</v>
      </c>
      <c r="I53" s="6">
        <v>123</v>
      </c>
      <c r="J53" s="6">
        <v>371</v>
      </c>
      <c r="K53" s="7">
        <f t="shared" si="16"/>
        <v>0.21178479931682323</v>
      </c>
      <c r="L53" s="7">
        <f t="shared" si="16"/>
        <v>0.10503842869342442</v>
      </c>
      <c r="M53" s="7">
        <f t="shared" si="16"/>
        <v>0.31682322801024765</v>
      </c>
      <c r="N53">
        <v>0</v>
      </c>
      <c r="O53">
        <v>0</v>
      </c>
    </row>
    <row r="54" spans="2:15" ht="12.75">
      <c r="B54" s="8" t="s">
        <v>93</v>
      </c>
      <c r="E54" s="6">
        <v>2151</v>
      </c>
      <c r="F54" s="6">
        <f>E54-G54</f>
        <v>10</v>
      </c>
      <c r="G54" s="6">
        <v>2141</v>
      </c>
      <c r="H54" s="6">
        <v>410</v>
      </c>
      <c r="I54" s="6">
        <v>203</v>
      </c>
      <c r="J54" s="6">
        <v>613</v>
      </c>
      <c r="K54" s="7">
        <f t="shared" si="16"/>
        <v>0.1914992993928071</v>
      </c>
      <c r="L54" s="7">
        <f t="shared" si="16"/>
        <v>0.0948155067725362</v>
      </c>
      <c r="M54" s="7">
        <f t="shared" si="16"/>
        <v>0.28631480616534327</v>
      </c>
      <c r="N54">
        <f>SUM(N52:N53)</f>
        <v>1</v>
      </c>
      <c r="O54">
        <v>0</v>
      </c>
    </row>
    <row r="55" spans="11:13" ht="12.75">
      <c r="K55"/>
      <c r="L55"/>
      <c r="M55"/>
    </row>
    <row r="56" spans="1:13" ht="12.75">
      <c r="A56" t="s">
        <v>94</v>
      </c>
      <c r="B56" s="5" t="s">
        <v>95</v>
      </c>
      <c r="K56"/>
      <c r="L56"/>
      <c r="M56"/>
    </row>
    <row r="57" spans="3:15" ht="12.75">
      <c r="C57" t="s">
        <v>96</v>
      </c>
      <c r="D57" t="s">
        <v>97</v>
      </c>
      <c r="E57" s="6">
        <v>99</v>
      </c>
      <c r="F57" s="6">
        <f>E57-G57</f>
        <v>0</v>
      </c>
      <c r="G57" s="6">
        <v>99</v>
      </c>
      <c r="H57" s="6">
        <v>27</v>
      </c>
      <c r="I57" s="6">
        <v>8</v>
      </c>
      <c r="J57" s="6">
        <v>35</v>
      </c>
      <c r="K57" s="7">
        <f aca="true" t="shared" si="17" ref="K57:M59">H57/$G57</f>
        <v>0.2727272727272727</v>
      </c>
      <c r="L57" s="7">
        <f t="shared" si="17"/>
        <v>0.08080808080808081</v>
      </c>
      <c r="M57" s="7">
        <f t="shared" si="17"/>
        <v>0.35353535353535354</v>
      </c>
      <c r="N57">
        <v>0</v>
      </c>
      <c r="O57">
        <v>0</v>
      </c>
    </row>
    <row r="58" spans="3:15" ht="12.75">
      <c r="C58" t="s">
        <v>98</v>
      </c>
      <c r="D58" t="s">
        <v>99</v>
      </c>
      <c r="E58" s="6">
        <v>276</v>
      </c>
      <c r="F58" s="6">
        <f>E58-G58</f>
        <v>29</v>
      </c>
      <c r="G58" s="6">
        <v>247</v>
      </c>
      <c r="H58" s="6">
        <v>51</v>
      </c>
      <c r="I58" s="6">
        <v>37</v>
      </c>
      <c r="J58" s="6">
        <v>88</v>
      </c>
      <c r="K58" s="7">
        <f t="shared" si="17"/>
        <v>0.20647773279352227</v>
      </c>
      <c r="L58" s="7">
        <f t="shared" si="17"/>
        <v>0.14979757085020243</v>
      </c>
      <c r="M58" s="7">
        <f t="shared" si="17"/>
        <v>0.3562753036437247</v>
      </c>
      <c r="N58">
        <v>0</v>
      </c>
      <c r="O58">
        <v>0</v>
      </c>
    </row>
    <row r="59" spans="2:15" ht="12.75">
      <c r="B59" s="8" t="s">
        <v>100</v>
      </c>
      <c r="E59" s="6">
        <v>375</v>
      </c>
      <c r="F59" s="6">
        <f>E59-G59</f>
        <v>29</v>
      </c>
      <c r="G59" s="6">
        <v>346</v>
      </c>
      <c r="H59" s="6">
        <v>78</v>
      </c>
      <c r="I59" s="6">
        <v>45</v>
      </c>
      <c r="J59" s="6">
        <v>123</v>
      </c>
      <c r="K59" s="7">
        <f t="shared" si="17"/>
        <v>0.2254335260115607</v>
      </c>
      <c r="L59" s="7">
        <f t="shared" si="17"/>
        <v>0.13005780346820808</v>
      </c>
      <c r="M59" s="7">
        <f t="shared" si="17"/>
        <v>0.3554913294797688</v>
      </c>
      <c r="N59">
        <v>0</v>
      </c>
      <c r="O59">
        <v>0</v>
      </c>
    </row>
    <row r="60" spans="11:13" ht="12.75">
      <c r="K60"/>
      <c r="L60"/>
      <c r="M60"/>
    </row>
    <row r="61" spans="1:13" ht="12.75">
      <c r="A61" t="s">
        <v>101</v>
      </c>
      <c r="B61" s="5" t="s">
        <v>102</v>
      </c>
      <c r="K61"/>
      <c r="L61"/>
      <c r="M61"/>
    </row>
    <row r="62" spans="3:15" ht="12.75">
      <c r="C62" t="s">
        <v>103</v>
      </c>
      <c r="D62" t="s">
        <v>104</v>
      </c>
      <c r="E62" s="6">
        <v>1216</v>
      </c>
      <c r="F62" s="6">
        <f>E62-G62</f>
        <v>78</v>
      </c>
      <c r="G62" s="6">
        <v>1138</v>
      </c>
      <c r="H62" s="6">
        <v>174</v>
      </c>
      <c r="I62" s="6">
        <v>78</v>
      </c>
      <c r="J62" s="6">
        <v>252</v>
      </c>
      <c r="K62" s="7">
        <f aca="true" t="shared" si="18" ref="K62:M63">H62/$G62</f>
        <v>0.15289982425307558</v>
      </c>
      <c r="L62" s="7">
        <f t="shared" si="18"/>
        <v>0.06854130052724078</v>
      </c>
      <c r="M62" s="7">
        <f t="shared" si="18"/>
        <v>0.22144112478031636</v>
      </c>
      <c r="N62">
        <v>0</v>
      </c>
      <c r="O62">
        <v>0</v>
      </c>
    </row>
    <row r="63" spans="2:15" ht="12.75">
      <c r="B63" s="8" t="s">
        <v>105</v>
      </c>
      <c r="E63" s="6">
        <v>1216</v>
      </c>
      <c r="F63" s="6">
        <f>E63-G63</f>
        <v>78</v>
      </c>
      <c r="G63" s="6">
        <v>1138</v>
      </c>
      <c r="H63" s="6">
        <v>174</v>
      </c>
      <c r="I63" s="6">
        <v>78</v>
      </c>
      <c r="J63" s="6">
        <v>252</v>
      </c>
      <c r="K63" s="7">
        <f t="shared" si="18"/>
        <v>0.15289982425307558</v>
      </c>
      <c r="L63" s="7">
        <f t="shared" si="18"/>
        <v>0.06854130052724078</v>
      </c>
      <c r="M63" s="7">
        <f t="shared" si="18"/>
        <v>0.22144112478031636</v>
      </c>
      <c r="N63">
        <v>0</v>
      </c>
      <c r="O63">
        <v>0</v>
      </c>
    </row>
    <row r="64" spans="11:13" ht="12.75">
      <c r="K64"/>
      <c r="L64"/>
      <c r="M64"/>
    </row>
    <row r="65" spans="1:13" ht="12.75">
      <c r="A65" t="s">
        <v>106</v>
      </c>
      <c r="B65" s="5" t="s">
        <v>107</v>
      </c>
      <c r="K65"/>
      <c r="L65"/>
      <c r="M65"/>
    </row>
    <row r="66" spans="3:15" ht="12.75">
      <c r="C66" t="s">
        <v>108</v>
      </c>
      <c r="D66" t="s">
        <v>109</v>
      </c>
      <c r="E66" s="6">
        <v>1197</v>
      </c>
      <c r="F66" s="6">
        <f>E66-G66</f>
        <v>21</v>
      </c>
      <c r="G66" s="6">
        <v>1176</v>
      </c>
      <c r="H66" s="6">
        <v>597</v>
      </c>
      <c r="I66" s="6">
        <v>162</v>
      </c>
      <c r="J66" s="6">
        <v>759</v>
      </c>
      <c r="K66" s="7">
        <f aca="true" t="shared" si="19" ref="K66:M69">H66/$G66</f>
        <v>0.5076530612244898</v>
      </c>
      <c r="L66" s="7">
        <f t="shared" si="19"/>
        <v>0.1377551020408163</v>
      </c>
      <c r="M66" s="7">
        <f t="shared" si="19"/>
        <v>0.6454081632653061</v>
      </c>
      <c r="N66">
        <v>2</v>
      </c>
      <c r="O66">
        <v>0</v>
      </c>
    </row>
    <row r="67" spans="3:15" ht="12.75">
      <c r="C67" t="s">
        <v>110</v>
      </c>
      <c r="D67" t="s">
        <v>111</v>
      </c>
      <c r="E67" s="6">
        <v>384</v>
      </c>
      <c r="F67" s="6">
        <f>E67-G67</f>
        <v>27</v>
      </c>
      <c r="G67" s="6">
        <v>357</v>
      </c>
      <c r="H67" s="6">
        <v>170</v>
      </c>
      <c r="I67" s="6">
        <v>74</v>
      </c>
      <c r="J67" s="6">
        <v>244</v>
      </c>
      <c r="K67" s="7">
        <f t="shared" si="19"/>
        <v>0.47619047619047616</v>
      </c>
      <c r="L67" s="7">
        <f t="shared" si="19"/>
        <v>0.20728291316526612</v>
      </c>
      <c r="M67" s="7">
        <f t="shared" si="19"/>
        <v>0.6834733893557423</v>
      </c>
      <c r="N67">
        <v>0</v>
      </c>
      <c r="O67">
        <v>0</v>
      </c>
    </row>
    <row r="68" spans="3:15" ht="12.75">
      <c r="C68" t="s">
        <v>112</v>
      </c>
      <c r="D68" t="s">
        <v>113</v>
      </c>
      <c r="E68" s="6">
        <v>321</v>
      </c>
      <c r="F68" s="6">
        <f>E68-G68</f>
        <v>0</v>
      </c>
      <c r="G68" s="6">
        <v>321</v>
      </c>
      <c r="H68" s="6">
        <v>184</v>
      </c>
      <c r="I68" s="6">
        <v>43</v>
      </c>
      <c r="J68" s="6">
        <v>227</v>
      </c>
      <c r="K68" s="7">
        <f t="shared" si="19"/>
        <v>0.573208722741433</v>
      </c>
      <c r="L68" s="7">
        <f t="shared" si="19"/>
        <v>0.13395638629283488</v>
      </c>
      <c r="M68" s="7">
        <f t="shared" si="19"/>
        <v>0.7071651090342679</v>
      </c>
      <c r="N68">
        <v>0</v>
      </c>
      <c r="O68">
        <v>0</v>
      </c>
    </row>
    <row r="69" spans="2:15" ht="12.75">
      <c r="B69" s="8" t="s">
        <v>114</v>
      </c>
      <c r="E69" s="6">
        <v>1902</v>
      </c>
      <c r="F69" s="6">
        <f>E69-G69</f>
        <v>48</v>
      </c>
      <c r="G69" s="6">
        <v>1854</v>
      </c>
      <c r="H69" s="6">
        <v>951</v>
      </c>
      <c r="I69" s="6">
        <v>279</v>
      </c>
      <c r="J69" s="6">
        <v>1230</v>
      </c>
      <c r="K69" s="7">
        <f t="shared" si="19"/>
        <v>0.5129449838187702</v>
      </c>
      <c r="L69" s="7">
        <f t="shared" si="19"/>
        <v>0.15048543689320387</v>
      </c>
      <c r="M69" s="7">
        <f t="shared" si="19"/>
        <v>0.6634304207119741</v>
      </c>
      <c r="N69">
        <f>SUM(N66:N68)</f>
        <v>2</v>
      </c>
      <c r="O69">
        <v>0</v>
      </c>
    </row>
    <row r="70" spans="11:13" ht="12.75">
      <c r="K70"/>
      <c r="L70"/>
      <c r="M70"/>
    </row>
    <row r="71" spans="1:13" ht="12.75">
      <c r="A71" t="s">
        <v>115</v>
      </c>
      <c r="B71" s="5" t="s">
        <v>116</v>
      </c>
      <c r="K71"/>
      <c r="L71"/>
      <c r="M71"/>
    </row>
    <row r="72" spans="3:15" ht="12.75">
      <c r="C72" t="s">
        <v>117</v>
      </c>
      <c r="D72" t="s">
        <v>118</v>
      </c>
      <c r="E72" s="6">
        <v>178</v>
      </c>
      <c r="F72" s="6">
        <f>E72-G72</f>
        <v>8</v>
      </c>
      <c r="G72" s="6">
        <v>170</v>
      </c>
      <c r="H72" s="6">
        <v>108</v>
      </c>
      <c r="I72" s="6">
        <v>23</v>
      </c>
      <c r="J72" s="6">
        <v>131</v>
      </c>
      <c r="K72" s="7">
        <f aca="true" t="shared" si="20" ref="K72:M74">H72/$G72</f>
        <v>0.6352941176470588</v>
      </c>
      <c r="L72" s="7">
        <f t="shared" si="20"/>
        <v>0.13529411764705881</v>
      </c>
      <c r="M72" s="7">
        <f t="shared" si="20"/>
        <v>0.7705882352941177</v>
      </c>
      <c r="N72">
        <v>67</v>
      </c>
      <c r="O72">
        <v>16</v>
      </c>
    </row>
    <row r="73" spans="3:15" ht="12.75">
      <c r="C73" t="s">
        <v>119</v>
      </c>
      <c r="D73" t="s">
        <v>120</v>
      </c>
      <c r="E73" s="6">
        <v>287</v>
      </c>
      <c r="F73" s="6">
        <f>E73-G73</f>
        <v>3</v>
      </c>
      <c r="G73" s="6">
        <v>284</v>
      </c>
      <c r="H73" s="6">
        <v>156</v>
      </c>
      <c r="I73" s="6">
        <v>64</v>
      </c>
      <c r="J73" s="6">
        <v>220</v>
      </c>
      <c r="K73" s="7">
        <f t="shared" si="20"/>
        <v>0.5492957746478874</v>
      </c>
      <c r="L73" s="7">
        <f t="shared" si="20"/>
        <v>0.22535211267605634</v>
      </c>
      <c r="M73" s="7">
        <f t="shared" si="20"/>
        <v>0.7746478873239436</v>
      </c>
      <c r="N73">
        <v>11</v>
      </c>
      <c r="O73">
        <v>1</v>
      </c>
    </row>
    <row r="74" spans="2:15" ht="12.75">
      <c r="B74" s="8" t="s">
        <v>121</v>
      </c>
      <c r="E74" s="6">
        <v>465</v>
      </c>
      <c r="F74" s="6">
        <f>E74-G74</f>
        <v>11</v>
      </c>
      <c r="G74" s="6">
        <v>454</v>
      </c>
      <c r="H74" s="6">
        <v>264</v>
      </c>
      <c r="I74" s="6">
        <v>87</v>
      </c>
      <c r="J74" s="6">
        <v>351</v>
      </c>
      <c r="K74" s="7">
        <f t="shared" si="20"/>
        <v>0.5814977973568282</v>
      </c>
      <c r="L74" s="7">
        <f t="shared" si="20"/>
        <v>0.19162995594713655</v>
      </c>
      <c r="M74" s="7">
        <f t="shared" si="20"/>
        <v>0.7731277533039648</v>
      </c>
      <c r="N74">
        <f>SUM(N72:N73)</f>
        <v>78</v>
      </c>
      <c r="O74">
        <f>SUM(O72:O73)</f>
        <v>17</v>
      </c>
    </row>
    <row r="75" spans="11:13" ht="12.75">
      <c r="K75"/>
      <c r="L75"/>
      <c r="M75"/>
    </row>
    <row r="76" spans="1:13" ht="12.75">
      <c r="A76" t="s">
        <v>122</v>
      </c>
      <c r="B76" s="5" t="s">
        <v>123</v>
      </c>
      <c r="K76"/>
      <c r="L76"/>
      <c r="M76"/>
    </row>
    <row r="77" spans="3:15" ht="12.75">
      <c r="C77" t="s">
        <v>124</v>
      </c>
      <c r="D77" t="s">
        <v>125</v>
      </c>
      <c r="E77" s="6">
        <v>603</v>
      </c>
      <c r="F77" s="6">
        <f>E77-G77</f>
        <v>23</v>
      </c>
      <c r="G77" s="6">
        <v>580</v>
      </c>
      <c r="H77" s="6">
        <v>309</v>
      </c>
      <c r="I77" s="6">
        <v>51</v>
      </c>
      <c r="J77" s="6">
        <v>360</v>
      </c>
      <c r="K77" s="7">
        <f aca="true" t="shared" si="21" ref="K77:M78">H77/$G77</f>
        <v>0.5327586206896552</v>
      </c>
      <c r="L77" s="7">
        <f t="shared" si="21"/>
        <v>0.08793103448275862</v>
      </c>
      <c r="M77" s="7">
        <f t="shared" si="21"/>
        <v>0.6206896551724138</v>
      </c>
      <c r="N77">
        <v>0</v>
      </c>
      <c r="O77">
        <v>0</v>
      </c>
    </row>
    <row r="78" spans="2:15" ht="12.75">
      <c r="B78" s="8" t="s">
        <v>126</v>
      </c>
      <c r="E78" s="6">
        <v>603</v>
      </c>
      <c r="F78" s="6">
        <f>E78-G78</f>
        <v>23</v>
      </c>
      <c r="G78" s="6">
        <v>580</v>
      </c>
      <c r="H78" s="6">
        <v>309</v>
      </c>
      <c r="I78" s="6">
        <v>51</v>
      </c>
      <c r="J78" s="6">
        <v>360</v>
      </c>
      <c r="K78" s="7">
        <f t="shared" si="21"/>
        <v>0.5327586206896552</v>
      </c>
      <c r="L78" s="7">
        <f t="shared" si="21"/>
        <v>0.08793103448275862</v>
      </c>
      <c r="M78" s="7">
        <f t="shared" si="21"/>
        <v>0.6206896551724138</v>
      </c>
      <c r="N78">
        <v>0</v>
      </c>
      <c r="O78">
        <v>0</v>
      </c>
    </row>
    <row r="79" spans="11:13" ht="12.75">
      <c r="K79"/>
      <c r="L79"/>
      <c r="M79"/>
    </row>
    <row r="80" spans="1:13" ht="12.75">
      <c r="A80" t="s">
        <v>127</v>
      </c>
      <c r="B80" s="5" t="s">
        <v>128</v>
      </c>
      <c r="K80"/>
      <c r="L80"/>
      <c r="M80"/>
    </row>
    <row r="81" spans="3:15" ht="12.75">
      <c r="C81" t="s">
        <v>129</v>
      </c>
      <c r="D81" t="s">
        <v>130</v>
      </c>
      <c r="E81" s="6">
        <v>493</v>
      </c>
      <c r="F81" s="6">
        <f>E81-G81</f>
        <v>35</v>
      </c>
      <c r="G81" s="6">
        <v>458</v>
      </c>
      <c r="H81" s="6">
        <v>104</v>
      </c>
      <c r="I81" s="6">
        <v>24</v>
      </c>
      <c r="J81" s="6">
        <v>128</v>
      </c>
      <c r="K81" s="7">
        <f aca="true" t="shared" si="22" ref="K81:M82">H81/$G81</f>
        <v>0.22707423580786026</v>
      </c>
      <c r="L81" s="7">
        <f t="shared" si="22"/>
        <v>0.05240174672489083</v>
      </c>
      <c r="M81" s="7">
        <f t="shared" si="22"/>
        <v>0.2794759825327511</v>
      </c>
      <c r="N81">
        <v>0</v>
      </c>
      <c r="O81">
        <v>0</v>
      </c>
    </row>
    <row r="82" spans="2:15" ht="12.75">
      <c r="B82" s="8" t="s">
        <v>131</v>
      </c>
      <c r="E82" s="6">
        <v>493</v>
      </c>
      <c r="F82" s="6">
        <f>E82-G82</f>
        <v>35</v>
      </c>
      <c r="G82" s="6">
        <v>458</v>
      </c>
      <c r="H82" s="6">
        <v>104</v>
      </c>
      <c r="I82" s="6">
        <v>24</v>
      </c>
      <c r="J82" s="6">
        <v>128</v>
      </c>
      <c r="K82" s="7">
        <f t="shared" si="22"/>
        <v>0.22707423580786026</v>
      </c>
      <c r="L82" s="7">
        <f t="shared" si="22"/>
        <v>0.05240174672489083</v>
      </c>
      <c r="M82" s="7">
        <f t="shared" si="22"/>
        <v>0.2794759825327511</v>
      </c>
      <c r="N82">
        <v>0</v>
      </c>
      <c r="O82">
        <v>0</v>
      </c>
    </row>
    <row r="83" spans="11:13" ht="12.75">
      <c r="K83"/>
      <c r="L83"/>
      <c r="M83"/>
    </row>
    <row r="84" spans="1:13" ht="12.75">
      <c r="A84" t="s">
        <v>132</v>
      </c>
      <c r="B84" s="5" t="s">
        <v>133</v>
      </c>
      <c r="K84"/>
      <c r="L84"/>
      <c r="M84"/>
    </row>
    <row r="85" spans="3:15" ht="12.75">
      <c r="C85" t="s">
        <v>134</v>
      </c>
      <c r="D85" t="s">
        <v>135</v>
      </c>
      <c r="E85" s="6">
        <v>5087</v>
      </c>
      <c r="F85" s="6">
        <f>E85-G85</f>
        <v>14</v>
      </c>
      <c r="G85" s="6">
        <v>5073</v>
      </c>
      <c r="H85" s="6">
        <v>1581</v>
      </c>
      <c r="I85" s="6">
        <v>568</v>
      </c>
      <c r="J85" s="6">
        <v>2149</v>
      </c>
      <c r="K85" s="7">
        <f aca="true" t="shared" si="23" ref="K85:M86">H85/$G85</f>
        <v>0.3116499112950917</v>
      </c>
      <c r="L85" s="7">
        <f t="shared" si="23"/>
        <v>0.11196530652473881</v>
      </c>
      <c r="M85" s="7">
        <f t="shared" si="23"/>
        <v>0.42361521781983047</v>
      </c>
      <c r="N85">
        <v>9</v>
      </c>
      <c r="O85">
        <v>0</v>
      </c>
    </row>
    <row r="86" spans="2:15" ht="12.75">
      <c r="B86" s="8" t="s">
        <v>136</v>
      </c>
      <c r="E86" s="6">
        <v>5087</v>
      </c>
      <c r="F86" s="6">
        <f>E86-G86</f>
        <v>14</v>
      </c>
      <c r="G86" s="6">
        <v>5073</v>
      </c>
      <c r="H86" s="6">
        <v>1581</v>
      </c>
      <c r="I86" s="6">
        <v>568</v>
      </c>
      <c r="J86" s="6">
        <v>2149</v>
      </c>
      <c r="K86" s="7">
        <f t="shared" si="23"/>
        <v>0.3116499112950917</v>
      </c>
      <c r="L86" s="7">
        <f t="shared" si="23"/>
        <v>0.11196530652473881</v>
      </c>
      <c r="M86" s="7">
        <f t="shared" si="23"/>
        <v>0.42361521781983047</v>
      </c>
      <c r="N86">
        <f>SUM(N85)</f>
        <v>9</v>
      </c>
      <c r="O86">
        <v>0</v>
      </c>
    </row>
    <row r="87" spans="11:13" ht="12.75">
      <c r="K87"/>
      <c r="L87"/>
      <c r="M87"/>
    </row>
    <row r="88" spans="1:13" ht="12.75">
      <c r="A88" t="s">
        <v>137</v>
      </c>
      <c r="B88" s="5" t="s">
        <v>138</v>
      </c>
      <c r="K88"/>
      <c r="L88"/>
      <c r="M88"/>
    </row>
    <row r="89" spans="3:15" ht="12.75">
      <c r="C89" t="s">
        <v>139</v>
      </c>
      <c r="D89" t="s">
        <v>140</v>
      </c>
      <c r="E89" s="6">
        <v>72103</v>
      </c>
      <c r="F89" s="6">
        <f>E89-G89</f>
        <v>3123</v>
      </c>
      <c r="G89" s="6">
        <v>68980</v>
      </c>
      <c r="H89" s="6">
        <v>39442</v>
      </c>
      <c r="I89" s="6">
        <v>5158</v>
      </c>
      <c r="J89" s="6">
        <v>44600</v>
      </c>
      <c r="K89" s="7">
        <f aca="true" t="shared" si="24" ref="K89:M90">H89/$G89</f>
        <v>0.5717889243258916</v>
      </c>
      <c r="L89" s="7">
        <f t="shared" si="24"/>
        <v>0.0747752971875906</v>
      </c>
      <c r="M89" s="7">
        <f t="shared" si="24"/>
        <v>0.6465642215134821</v>
      </c>
      <c r="N89">
        <v>98</v>
      </c>
      <c r="O89">
        <v>13</v>
      </c>
    </row>
    <row r="90" spans="2:15" ht="12.75">
      <c r="B90" s="8" t="s">
        <v>141</v>
      </c>
      <c r="E90" s="6">
        <v>72103</v>
      </c>
      <c r="F90" s="6">
        <f>E90-G90</f>
        <v>3123</v>
      </c>
      <c r="G90" s="6">
        <v>68980</v>
      </c>
      <c r="H90" s="6">
        <v>39442</v>
      </c>
      <c r="I90" s="6">
        <v>5158</v>
      </c>
      <c r="J90" s="6">
        <v>44600</v>
      </c>
      <c r="K90" s="7">
        <f t="shared" si="24"/>
        <v>0.5717889243258916</v>
      </c>
      <c r="L90" s="7">
        <f t="shared" si="24"/>
        <v>0.0747752971875906</v>
      </c>
      <c r="M90" s="7">
        <f t="shared" si="24"/>
        <v>0.6465642215134821</v>
      </c>
      <c r="N90">
        <f>SUM(N89)</f>
        <v>98</v>
      </c>
      <c r="O90">
        <f>SUM(O89)</f>
        <v>13</v>
      </c>
    </row>
    <row r="91" spans="11:13" ht="12.75">
      <c r="K91"/>
      <c r="L91"/>
      <c r="M91"/>
    </row>
    <row r="92" spans="1:13" ht="12.75">
      <c r="A92" t="s">
        <v>142</v>
      </c>
      <c r="B92" s="5" t="s">
        <v>143</v>
      </c>
      <c r="K92"/>
      <c r="L92"/>
      <c r="M92"/>
    </row>
    <row r="93" spans="3:15" ht="12.75">
      <c r="C93" t="s">
        <v>144</v>
      </c>
      <c r="D93" t="s">
        <v>145</v>
      </c>
      <c r="E93" s="6">
        <v>280</v>
      </c>
      <c r="F93" s="6">
        <f>E93-G93</f>
        <v>15</v>
      </c>
      <c r="G93" s="6">
        <v>265</v>
      </c>
      <c r="H93" s="6">
        <v>68</v>
      </c>
      <c r="I93" s="6">
        <v>28</v>
      </c>
      <c r="J93" s="6">
        <v>96</v>
      </c>
      <c r="K93" s="7">
        <f aca="true" t="shared" si="25" ref="K93:M94">H93/$G93</f>
        <v>0.25660377358490566</v>
      </c>
      <c r="L93" s="7">
        <f t="shared" si="25"/>
        <v>0.10566037735849057</v>
      </c>
      <c r="M93" s="7">
        <f t="shared" si="25"/>
        <v>0.3622641509433962</v>
      </c>
      <c r="N93">
        <v>0</v>
      </c>
      <c r="O93">
        <v>0</v>
      </c>
    </row>
    <row r="94" spans="2:15" ht="12.75">
      <c r="B94" s="8" t="s">
        <v>146</v>
      </c>
      <c r="E94" s="6">
        <v>280</v>
      </c>
      <c r="F94" s="6">
        <f>E94-G94</f>
        <v>15</v>
      </c>
      <c r="G94" s="6">
        <v>265</v>
      </c>
      <c r="H94" s="6">
        <v>68</v>
      </c>
      <c r="I94" s="6">
        <v>28</v>
      </c>
      <c r="J94" s="6">
        <v>96</v>
      </c>
      <c r="K94" s="7">
        <f t="shared" si="25"/>
        <v>0.25660377358490566</v>
      </c>
      <c r="L94" s="7">
        <f t="shared" si="25"/>
        <v>0.10566037735849057</v>
      </c>
      <c r="M94" s="7">
        <f t="shared" si="25"/>
        <v>0.3622641509433962</v>
      </c>
      <c r="N94">
        <v>0</v>
      </c>
      <c r="O94">
        <v>0</v>
      </c>
    </row>
    <row r="95" spans="11:13" ht="12.75">
      <c r="K95"/>
      <c r="L95"/>
      <c r="M95"/>
    </row>
    <row r="96" spans="1:13" ht="12.75">
      <c r="A96" t="s">
        <v>147</v>
      </c>
      <c r="B96" s="5" t="s">
        <v>148</v>
      </c>
      <c r="K96"/>
      <c r="L96"/>
      <c r="M96"/>
    </row>
    <row r="97" spans="3:15" ht="12.75">
      <c r="C97" t="s">
        <v>149</v>
      </c>
      <c r="D97" t="s">
        <v>150</v>
      </c>
      <c r="E97" s="6">
        <v>42009</v>
      </c>
      <c r="F97" s="6">
        <f>E97-G97</f>
        <v>394</v>
      </c>
      <c r="G97" s="6">
        <v>41615</v>
      </c>
      <c r="H97" s="6">
        <v>713</v>
      </c>
      <c r="I97" s="6">
        <v>485</v>
      </c>
      <c r="J97" s="6">
        <v>1198</v>
      </c>
      <c r="K97" s="7">
        <f aca="true" t="shared" si="26" ref="K97:M98">H97/$G97</f>
        <v>0.017133245224077855</v>
      </c>
      <c r="L97" s="7">
        <f t="shared" si="26"/>
        <v>0.011654451519884658</v>
      </c>
      <c r="M97" s="7">
        <f t="shared" si="26"/>
        <v>0.028787696743962515</v>
      </c>
      <c r="N97">
        <v>3</v>
      </c>
      <c r="O97">
        <v>0</v>
      </c>
    </row>
    <row r="98" spans="2:15" ht="12.75">
      <c r="B98" s="8" t="s">
        <v>151</v>
      </c>
      <c r="E98" s="6">
        <v>42009</v>
      </c>
      <c r="F98" s="6">
        <f>E98-G98</f>
        <v>394</v>
      </c>
      <c r="G98" s="6">
        <v>41615</v>
      </c>
      <c r="H98" s="6">
        <v>713</v>
      </c>
      <c r="I98" s="6">
        <v>485</v>
      </c>
      <c r="J98" s="6">
        <v>1198</v>
      </c>
      <c r="K98" s="7">
        <f t="shared" si="26"/>
        <v>0.017133245224077855</v>
      </c>
      <c r="L98" s="7">
        <f t="shared" si="26"/>
        <v>0.011654451519884658</v>
      </c>
      <c r="M98" s="7">
        <f t="shared" si="26"/>
        <v>0.028787696743962515</v>
      </c>
      <c r="N98">
        <f>SUM(N97)</f>
        <v>3</v>
      </c>
      <c r="O98">
        <v>0</v>
      </c>
    </row>
    <row r="99" spans="11:13" ht="12.75">
      <c r="K99"/>
      <c r="L99"/>
      <c r="M99"/>
    </row>
    <row r="100" spans="1:13" ht="12.75">
      <c r="A100" t="s">
        <v>152</v>
      </c>
      <c r="B100" s="5" t="s">
        <v>153</v>
      </c>
      <c r="K100"/>
      <c r="L100"/>
      <c r="M100"/>
    </row>
    <row r="101" spans="3:15" ht="12.75">
      <c r="C101" t="s">
        <v>154</v>
      </c>
      <c r="D101" t="s">
        <v>155</v>
      </c>
      <c r="E101" s="6">
        <v>5067</v>
      </c>
      <c r="F101" s="6">
        <f>E101-G101</f>
        <v>123</v>
      </c>
      <c r="G101" s="6">
        <v>4944</v>
      </c>
      <c r="H101" s="6">
        <v>885</v>
      </c>
      <c r="I101" s="6">
        <v>352</v>
      </c>
      <c r="J101" s="6">
        <v>1237</v>
      </c>
      <c r="K101" s="7">
        <f aca="true" t="shared" si="27" ref="K101:M102">H101/$G101</f>
        <v>0.17900485436893204</v>
      </c>
      <c r="L101" s="7">
        <f t="shared" si="27"/>
        <v>0.07119741100323625</v>
      </c>
      <c r="M101" s="7">
        <f t="shared" si="27"/>
        <v>0.2502022653721683</v>
      </c>
      <c r="N101">
        <v>0</v>
      </c>
      <c r="O101">
        <v>0</v>
      </c>
    </row>
    <row r="102" spans="2:15" ht="12.75">
      <c r="B102" s="8" t="s">
        <v>156</v>
      </c>
      <c r="E102" s="6">
        <v>5067</v>
      </c>
      <c r="F102" s="6">
        <f>E102-G102</f>
        <v>123</v>
      </c>
      <c r="G102" s="6">
        <v>4944</v>
      </c>
      <c r="H102" s="6">
        <v>885</v>
      </c>
      <c r="I102" s="6">
        <v>352</v>
      </c>
      <c r="J102" s="6">
        <v>1237</v>
      </c>
      <c r="K102" s="7">
        <f t="shared" si="27"/>
        <v>0.17900485436893204</v>
      </c>
      <c r="L102" s="7">
        <f t="shared" si="27"/>
        <v>0.07119741100323625</v>
      </c>
      <c r="M102" s="7">
        <f t="shared" si="27"/>
        <v>0.2502022653721683</v>
      </c>
      <c r="N102">
        <v>0</v>
      </c>
      <c r="O102">
        <v>0</v>
      </c>
    </row>
    <row r="103" spans="11:13" ht="12.75">
      <c r="K103"/>
      <c r="L103"/>
      <c r="M103"/>
    </row>
    <row r="104" spans="1:13" ht="12.75">
      <c r="A104" t="s">
        <v>157</v>
      </c>
      <c r="B104" s="5" t="s">
        <v>158</v>
      </c>
      <c r="K104"/>
      <c r="L104"/>
      <c r="M104"/>
    </row>
    <row r="105" spans="3:15" ht="12.75">
      <c r="C105" t="s">
        <v>159</v>
      </c>
      <c r="D105" t="s">
        <v>160</v>
      </c>
      <c r="E105" s="6">
        <v>2867</v>
      </c>
      <c r="F105" s="6">
        <f aca="true" t="shared" si="28" ref="F105:F110">E105-G105</f>
        <v>44</v>
      </c>
      <c r="G105" s="6">
        <v>2823</v>
      </c>
      <c r="H105" s="6">
        <v>108</v>
      </c>
      <c r="I105" s="6">
        <v>53</v>
      </c>
      <c r="J105" s="6">
        <v>161</v>
      </c>
      <c r="K105" s="7">
        <f aca="true" t="shared" si="29" ref="K105:K110">H105/$G105</f>
        <v>0.03825717321997875</v>
      </c>
      <c r="L105" s="7">
        <f aca="true" t="shared" si="30" ref="L105:L110">I105/$G105</f>
        <v>0.0187743535246192</v>
      </c>
      <c r="M105" s="7">
        <f aca="true" t="shared" si="31" ref="M105:M110">J105/$G105</f>
        <v>0.057031526744597945</v>
      </c>
      <c r="N105">
        <v>0</v>
      </c>
      <c r="O105">
        <v>0</v>
      </c>
    </row>
    <row r="106" spans="3:15" ht="12.75">
      <c r="C106" t="s">
        <v>161</v>
      </c>
      <c r="D106" t="s">
        <v>162</v>
      </c>
      <c r="E106" s="6">
        <v>440</v>
      </c>
      <c r="F106" s="6">
        <f t="shared" si="28"/>
        <v>37</v>
      </c>
      <c r="G106" s="6">
        <v>403</v>
      </c>
      <c r="H106" s="6">
        <v>30</v>
      </c>
      <c r="I106" s="6">
        <v>30</v>
      </c>
      <c r="J106" s="6">
        <v>60</v>
      </c>
      <c r="K106" s="7">
        <f t="shared" si="29"/>
        <v>0.07444168734491315</v>
      </c>
      <c r="L106" s="7">
        <f t="shared" si="30"/>
        <v>0.07444168734491315</v>
      </c>
      <c r="M106" s="7">
        <f t="shared" si="31"/>
        <v>0.1488833746898263</v>
      </c>
      <c r="N106">
        <v>0</v>
      </c>
      <c r="O106">
        <v>0</v>
      </c>
    </row>
    <row r="107" spans="3:15" ht="12.75">
      <c r="C107" t="s">
        <v>163</v>
      </c>
      <c r="D107" t="s">
        <v>164</v>
      </c>
      <c r="E107" s="6">
        <v>357</v>
      </c>
      <c r="F107" s="6">
        <f t="shared" si="28"/>
        <v>37</v>
      </c>
      <c r="G107" s="6">
        <v>320</v>
      </c>
      <c r="H107" s="6">
        <v>95</v>
      </c>
      <c r="I107" s="6">
        <v>28</v>
      </c>
      <c r="J107" s="6">
        <v>123</v>
      </c>
      <c r="K107" s="7">
        <f t="shared" si="29"/>
        <v>0.296875</v>
      </c>
      <c r="L107" s="7">
        <f t="shared" si="30"/>
        <v>0.0875</v>
      </c>
      <c r="M107" s="7">
        <f t="shared" si="31"/>
        <v>0.384375</v>
      </c>
      <c r="N107">
        <v>0</v>
      </c>
      <c r="O107">
        <v>0</v>
      </c>
    </row>
    <row r="108" spans="3:15" ht="12.75">
      <c r="C108" t="s">
        <v>165</v>
      </c>
      <c r="D108" t="s">
        <v>166</v>
      </c>
      <c r="E108" s="6">
        <v>304</v>
      </c>
      <c r="F108" s="6">
        <f t="shared" si="28"/>
        <v>25</v>
      </c>
      <c r="G108" s="6">
        <v>279</v>
      </c>
      <c r="H108" s="6">
        <v>19</v>
      </c>
      <c r="I108" s="6">
        <v>5</v>
      </c>
      <c r="J108" s="6">
        <v>24</v>
      </c>
      <c r="K108" s="7">
        <f t="shared" si="29"/>
        <v>0.06810035842293907</v>
      </c>
      <c r="L108" s="7">
        <f t="shared" si="30"/>
        <v>0.017921146953405017</v>
      </c>
      <c r="M108" s="7">
        <f t="shared" si="31"/>
        <v>0.08602150537634409</v>
      </c>
      <c r="N108">
        <v>0</v>
      </c>
      <c r="O108">
        <v>0</v>
      </c>
    </row>
    <row r="109" spans="3:15" ht="12.75">
      <c r="C109" t="s">
        <v>167</v>
      </c>
      <c r="D109" t="s">
        <v>168</v>
      </c>
      <c r="E109" s="6">
        <v>90</v>
      </c>
      <c r="F109" s="6">
        <f t="shared" si="28"/>
        <v>5</v>
      </c>
      <c r="G109" s="6">
        <v>85</v>
      </c>
      <c r="H109" s="6">
        <v>30</v>
      </c>
      <c r="I109" s="6">
        <v>8</v>
      </c>
      <c r="J109" s="6">
        <v>38</v>
      </c>
      <c r="K109" s="7">
        <f t="shared" si="29"/>
        <v>0.35294117647058826</v>
      </c>
      <c r="L109" s="7">
        <f t="shared" si="30"/>
        <v>0.09411764705882353</v>
      </c>
      <c r="M109" s="7">
        <f t="shared" si="31"/>
        <v>0.4470588235294118</v>
      </c>
      <c r="N109">
        <v>0</v>
      </c>
      <c r="O109">
        <v>0</v>
      </c>
    </row>
    <row r="110" spans="2:15" ht="12.75">
      <c r="B110" s="8" t="s">
        <v>169</v>
      </c>
      <c r="E110" s="6">
        <v>4058</v>
      </c>
      <c r="F110" s="6">
        <f t="shared" si="28"/>
        <v>148</v>
      </c>
      <c r="G110" s="6">
        <v>3910</v>
      </c>
      <c r="H110" s="6">
        <v>282</v>
      </c>
      <c r="I110" s="6">
        <v>124</v>
      </c>
      <c r="J110" s="6">
        <v>406</v>
      </c>
      <c r="K110" s="7">
        <f t="shared" si="29"/>
        <v>0.0721227621483376</v>
      </c>
      <c r="L110" s="7">
        <f t="shared" si="30"/>
        <v>0.031713554987212275</v>
      </c>
      <c r="M110" s="7">
        <f t="shared" si="31"/>
        <v>0.10383631713554987</v>
      </c>
      <c r="N110">
        <v>0</v>
      </c>
      <c r="O110">
        <v>0</v>
      </c>
    </row>
    <row r="111" spans="11:13" ht="12.75">
      <c r="K111"/>
      <c r="L111"/>
      <c r="M111"/>
    </row>
    <row r="112" spans="1:13" ht="12.75">
      <c r="A112" t="s">
        <v>170</v>
      </c>
      <c r="B112" s="5" t="s">
        <v>171</v>
      </c>
      <c r="K112"/>
      <c r="L112"/>
      <c r="M112"/>
    </row>
    <row r="113" spans="3:15" ht="12.75">
      <c r="C113" t="s">
        <v>172</v>
      </c>
      <c r="D113" t="s">
        <v>173</v>
      </c>
      <c r="E113" s="6">
        <v>685</v>
      </c>
      <c r="F113" s="6">
        <f aca="true" t="shared" si="32" ref="F113:F128">E113-G113</f>
        <v>28</v>
      </c>
      <c r="G113" s="6">
        <v>657</v>
      </c>
      <c r="H113" s="6">
        <v>115</v>
      </c>
      <c r="I113" s="6">
        <v>49</v>
      </c>
      <c r="J113" s="6">
        <v>164</v>
      </c>
      <c r="K113" s="7">
        <f aca="true" t="shared" si="33" ref="K113:K128">H113/$G113</f>
        <v>0.1750380517503805</v>
      </c>
      <c r="L113" s="7">
        <f aca="true" t="shared" si="34" ref="L113:L128">I113/$G113</f>
        <v>0.0745814307458143</v>
      </c>
      <c r="M113" s="7">
        <f aca="true" t="shared" si="35" ref="M113:M128">J113/$G113</f>
        <v>0.2496194824961948</v>
      </c>
      <c r="N113">
        <v>1</v>
      </c>
      <c r="O113">
        <v>0</v>
      </c>
    </row>
    <row r="114" spans="3:15" ht="12.75">
      <c r="C114" t="s">
        <v>174</v>
      </c>
      <c r="D114" t="s">
        <v>175</v>
      </c>
      <c r="E114" s="6">
        <v>10944</v>
      </c>
      <c r="F114" s="6">
        <f t="shared" si="32"/>
        <v>222</v>
      </c>
      <c r="G114" s="6">
        <v>10722</v>
      </c>
      <c r="H114" s="6">
        <v>4974</v>
      </c>
      <c r="I114" s="6">
        <v>1300</v>
      </c>
      <c r="J114" s="6">
        <v>6274</v>
      </c>
      <c r="K114" s="7">
        <f t="shared" si="33"/>
        <v>0.46390598768886404</v>
      </c>
      <c r="L114" s="7">
        <f t="shared" si="34"/>
        <v>0.1212460361872785</v>
      </c>
      <c r="M114" s="7">
        <f t="shared" si="35"/>
        <v>0.5851520238761425</v>
      </c>
      <c r="N114">
        <v>3</v>
      </c>
      <c r="O114">
        <v>0</v>
      </c>
    </row>
    <row r="115" spans="3:15" ht="12.75">
      <c r="C115" t="s">
        <v>176</v>
      </c>
      <c r="D115" t="s">
        <v>177</v>
      </c>
      <c r="E115" s="6">
        <v>8475</v>
      </c>
      <c r="F115" s="6">
        <f t="shared" si="32"/>
        <v>220</v>
      </c>
      <c r="G115" s="6">
        <v>8255</v>
      </c>
      <c r="H115" s="6">
        <v>1166</v>
      </c>
      <c r="I115" s="6">
        <v>479</v>
      </c>
      <c r="J115" s="6">
        <v>1645</v>
      </c>
      <c r="K115" s="7">
        <f t="shared" si="33"/>
        <v>0.14124772864930346</v>
      </c>
      <c r="L115" s="7">
        <f t="shared" si="34"/>
        <v>0.05802543912780133</v>
      </c>
      <c r="M115" s="7">
        <f t="shared" si="35"/>
        <v>0.1992731677771048</v>
      </c>
      <c r="N115">
        <v>0</v>
      </c>
      <c r="O115">
        <v>0</v>
      </c>
    </row>
    <row r="116" spans="3:15" ht="12.75">
      <c r="C116" t="s">
        <v>178</v>
      </c>
      <c r="D116" t="s">
        <v>179</v>
      </c>
      <c r="E116" s="6">
        <v>5879</v>
      </c>
      <c r="F116" s="6">
        <f t="shared" si="32"/>
        <v>182</v>
      </c>
      <c r="G116" s="6">
        <v>5697</v>
      </c>
      <c r="H116" s="6">
        <v>1119</v>
      </c>
      <c r="I116" s="6">
        <v>779</v>
      </c>
      <c r="J116" s="6">
        <v>1898</v>
      </c>
      <c r="K116" s="7">
        <f t="shared" si="33"/>
        <v>0.196419167983149</v>
      </c>
      <c r="L116" s="7">
        <f t="shared" si="34"/>
        <v>0.13673863436896613</v>
      </c>
      <c r="M116" s="7">
        <f t="shared" si="35"/>
        <v>0.3331578023521152</v>
      </c>
      <c r="N116">
        <v>2</v>
      </c>
      <c r="O116">
        <v>0</v>
      </c>
    </row>
    <row r="117" spans="3:15" ht="12.75">
      <c r="C117" t="s">
        <v>180</v>
      </c>
      <c r="D117" t="s">
        <v>181</v>
      </c>
      <c r="E117" s="6">
        <v>31840</v>
      </c>
      <c r="F117" s="6">
        <f t="shared" si="32"/>
        <v>504</v>
      </c>
      <c r="G117" s="6">
        <v>31336</v>
      </c>
      <c r="H117" s="6">
        <v>8159</v>
      </c>
      <c r="I117" s="6">
        <v>2851</v>
      </c>
      <c r="J117" s="6">
        <v>11010</v>
      </c>
      <c r="K117" s="7">
        <f t="shared" si="33"/>
        <v>0.26037145774827675</v>
      </c>
      <c r="L117" s="7">
        <f t="shared" si="34"/>
        <v>0.09098161858565229</v>
      </c>
      <c r="M117" s="7">
        <f t="shared" si="35"/>
        <v>0.35135307633392904</v>
      </c>
      <c r="N117">
        <v>0</v>
      </c>
      <c r="O117">
        <v>0</v>
      </c>
    </row>
    <row r="118" spans="3:15" ht="12.75">
      <c r="C118" t="s">
        <v>182</v>
      </c>
      <c r="D118" t="s">
        <v>183</v>
      </c>
      <c r="E118" s="6">
        <v>4506</v>
      </c>
      <c r="F118" s="6">
        <f t="shared" si="32"/>
        <v>60</v>
      </c>
      <c r="G118" s="6">
        <v>4446</v>
      </c>
      <c r="H118" s="6">
        <v>198</v>
      </c>
      <c r="I118" s="6">
        <v>92</v>
      </c>
      <c r="J118" s="6">
        <v>290</v>
      </c>
      <c r="K118" s="7">
        <f t="shared" si="33"/>
        <v>0.044534412955465584</v>
      </c>
      <c r="L118" s="7">
        <f t="shared" si="34"/>
        <v>0.0206927575348628</v>
      </c>
      <c r="M118" s="7">
        <f t="shared" si="35"/>
        <v>0.06522717049032839</v>
      </c>
      <c r="N118">
        <v>0</v>
      </c>
      <c r="O118">
        <v>0</v>
      </c>
    </row>
    <row r="119" spans="3:15" ht="12.75">
      <c r="C119" t="s">
        <v>184</v>
      </c>
      <c r="D119" t="s">
        <v>185</v>
      </c>
      <c r="E119" s="6">
        <v>1304</v>
      </c>
      <c r="F119" s="6">
        <f t="shared" si="32"/>
        <v>21</v>
      </c>
      <c r="G119" s="6">
        <v>1283</v>
      </c>
      <c r="H119" s="6">
        <v>146</v>
      </c>
      <c r="I119" s="6">
        <v>84</v>
      </c>
      <c r="J119" s="6">
        <v>230</v>
      </c>
      <c r="K119" s="7">
        <f t="shared" si="33"/>
        <v>0.11379579111457522</v>
      </c>
      <c r="L119" s="7">
        <f t="shared" si="34"/>
        <v>0.06547155105222136</v>
      </c>
      <c r="M119" s="7">
        <f t="shared" si="35"/>
        <v>0.17926734216679657</v>
      </c>
      <c r="N119">
        <v>0</v>
      </c>
      <c r="O119">
        <v>0</v>
      </c>
    </row>
    <row r="120" spans="3:15" ht="12.75">
      <c r="C120" t="s">
        <v>186</v>
      </c>
      <c r="D120" t="s">
        <v>187</v>
      </c>
      <c r="E120" s="6">
        <v>19083</v>
      </c>
      <c r="F120" s="6">
        <f t="shared" si="32"/>
        <v>227</v>
      </c>
      <c r="G120" s="6">
        <v>18856</v>
      </c>
      <c r="H120" s="6">
        <v>618</v>
      </c>
      <c r="I120" s="6">
        <v>431</v>
      </c>
      <c r="J120" s="6">
        <v>1049</v>
      </c>
      <c r="K120" s="7">
        <f t="shared" si="33"/>
        <v>0.03277471361900721</v>
      </c>
      <c r="L120" s="7">
        <f t="shared" si="34"/>
        <v>0.022857445905812474</v>
      </c>
      <c r="M120" s="7">
        <f t="shared" si="35"/>
        <v>0.05563215952481969</v>
      </c>
      <c r="N120">
        <v>3</v>
      </c>
      <c r="O120">
        <v>0</v>
      </c>
    </row>
    <row r="121" spans="3:15" ht="12.75">
      <c r="C121" t="s">
        <v>188</v>
      </c>
      <c r="D121" t="s">
        <v>189</v>
      </c>
      <c r="E121" s="6">
        <v>908</v>
      </c>
      <c r="F121" s="6">
        <f t="shared" si="32"/>
        <v>6</v>
      </c>
      <c r="G121" s="6">
        <v>902</v>
      </c>
      <c r="H121" s="6">
        <v>336</v>
      </c>
      <c r="I121" s="6">
        <v>107</v>
      </c>
      <c r="J121" s="6">
        <v>443</v>
      </c>
      <c r="K121" s="7">
        <f t="shared" si="33"/>
        <v>0.37250554323725055</v>
      </c>
      <c r="L121" s="7">
        <f t="shared" si="34"/>
        <v>0.11862527716186252</v>
      </c>
      <c r="M121" s="7">
        <f t="shared" si="35"/>
        <v>0.4911308203991131</v>
      </c>
      <c r="N121">
        <v>2</v>
      </c>
      <c r="O121">
        <v>0</v>
      </c>
    </row>
    <row r="122" spans="3:15" ht="12.75">
      <c r="C122" t="s">
        <v>190</v>
      </c>
      <c r="D122" t="s">
        <v>191</v>
      </c>
      <c r="E122" s="6">
        <v>693</v>
      </c>
      <c r="F122" s="6">
        <f t="shared" si="32"/>
        <v>28</v>
      </c>
      <c r="G122" s="6">
        <v>665</v>
      </c>
      <c r="H122" s="6">
        <v>93</v>
      </c>
      <c r="I122" s="6">
        <v>41</v>
      </c>
      <c r="J122" s="6">
        <v>134</v>
      </c>
      <c r="K122" s="7">
        <f t="shared" si="33"/>
        <v>0.13984962406015036</v>
      </c>
      <c r="L122" s="7">
        <f t="shared" si="34"/>
        <v>0.061654135338345864</v>
      </c>
      <c r="M122" s="7">
        <f t="shared" si="35"/>
        <v>0.20150375939849624</v>
      </c>
      <c r="N122">
        <v>1</v>
      </c>
      <c r="O122">
        <v>1</v>
      </c>
    </row>
    <row r="123" spans="3:15" ht="12.75">
      <c r="C123" t="s">
        <v>192</v>
      </c>
      <c r="D123" t="s">
        <v>193</v>
      </c>
      <c r="E123" s="6">
        <v>317</v>
      </c>
      <c r="F123" s="6">
        <f t="shared" si="32"/>
        <v>1</v>
      </c>
      <c r="G123" s="6">
        <v>316</v>
      </c>
      <c r="H123" s="6">
        <v>115</v>
      </c>
      <c r="I123" s="6">
        <v>47</v>
      </c>
      <c r="J123" s="6">
        <v>162</v>
      </c>
      <c r="K123" s="7">
        <f t="shared" si="33"/>
        <v>0.3639240506329114</v>
      </c>
      <c r="L123" s="7">
        <f t="shared" si="34"/>
        <v>0.14873417721518986</v>
      </c>
      <c r="M123" s="7">
        <f t="shared" si="35"/>
        <v>0.5126582278481012</v>
      </c>
      <c r="N123">
        <v>1</v>
      </c>
      <c r="O123">
        <v>2</v>
      </c>
    </row>
    <row r="124" spans="3:15" ht="12.75">
      <c r="C124" t="s">
        <v>194</v>
      </c>
      <c r="D124" t="s">
        <v>195</v>
      </c>
      <c r="E124" s="6">
        <v>5370</v>
      </c>
      <c r="F124" s="6">
        <f t="shared" si="32"/>
        <v>20</v>
      </c>
      <c r="G124" s="6">
        <v>5350</v>
      </c>
      <c r="H124" s="6">
        <v>169</v>
      </c>
      <c r="I124" s="6">
        <v>77</v>
      </c>
      <c r="J124" s="6">
        <v>246</v>
      </c>
      <c r="K124" s="7">
        <f t="shared" si="33"/>
        <v>0.03158878504672897</v>
      </c>
      <c r="L124" s="7">
        <f t="shared" si="34"/>
        <v>0.014392523364485982</v>
      </c>
      <c r="M124" s="7">
        <f t="shared" si="35"/>
        <v>0.045981308411214956</v>
      </c>
      <c r="N124">
        <v>0</v>
      </c>
      <c r="O124">
        <v>0</v>
      </c>
    </row>
    <row r="125" spans="3:15" ht="12.75">
      <c r="C125" t="s">
        <v>196</v>
      </c>
      <c r="D125" t="s">
        <v>197</v>
      </c>
      <c r="E125" s="6">
        <v>8660</v>
      </c>
      <c r="F125" s="6">
        <f t="shared" si="32"/>
        <v>93</v>
      </c>
      <c r="G125" s="6">
        <v>8567</v>
      </c>
      <c r="H125" s="6">
        <v>788</v>
      </c>
      <c r="I125" s="6">
        <v>477</v>
      </c>
      <c r="J125" s="6">
        <v>1265</v>
      </c>
      <c r="K125" s="7">
        <f t="shared" si="33"/>
        <v>0.09198085677600093</v>
      </c>
      <c r="L125" s="7">
        <f t="shared" si="34"/>
        <v>0.05567876736313762</v>
      </c>
      <c r="M125" s="7">
        <f t="shared" si="35"/>
        <v>0.14765962413913855</v>
      </c>
      <c r="N125">
        <v>4</v>
      </c>
      <c r="O125">
        <v>0</v>
      </c>
    </row>
    <row r="126" spans="3:15" ht="12.75">
      <c r="C126" t="s">
        <v>198</v>
      </c>
      <c r="D126" t="s">
        <v>199</v>
      </c>
      <c r="E126" s="6">
        <v>119</v>
      </c>
      <c r="F126" s="6">
        <f t="shared" si="32"/>
        <v>0</v>
      </c>
      <c r="G126" s="6">
        <v>119</v>
      </c>
      <c r="H126" s="6">
        <v>21</v>
      </c>
      <c r="I126" s="6">
        <v>23</v>
      </c>
      <c r="J126" s="6">
        <v>44</v>
      </c>
      <c r="K126" s="7">
        <f t="shared" si="33"/>
        <v>0.17647058823529413</v>
      </c>
      <c r="L126" s="7">
        <f t="shared" si="34"/>
        <v>0.19327731092436976</v>
      </c>
      <c r="M126" s="7">
        <f t="shared" si="35"/>
        <v>0.3697478991596639</v>
      </c>
      <c r="N126">
        <v>1</v>
      </c>
      <c r="O126">
        <v>0</v>
      </c>
    </row>
    <row r="127" spans="3:15" ht="12.75">
      <c r="C127" t="s">
        <v>200</v>
      </c>
      <c r="D127" t="s">
        <v>201</v>
      </c>
      <c r="E127" s="6">
        <v>382</v>
      </c>
      <c r="F127" s="6">
        <f t="shared" si="32"/>
        <v>10</v>
      </c>
      <c r="G127" s="6">
        <v>372</v>
      </c>
      <c r="H127" s="6">
        <v>128</v>
      </c>
      <c r="I127" s="6">
        <v>48</v>
      </c>
      <c r="J127" s="6">
        <v>176</v>
      </c>
      <c r="K127" s="7">
        <f t="shared" si="33"/>
        <v>0.34408602150537637</v>
      </c>
      <c r="L127" s="7">
        <f t="shared" si="34"/>
        <v>0.12903225806451613</v>
      </c>
      <c r="M127" s="7">
        <f t="shared" si="35"/>
        <v>0.4731182795698925</v>
      </c>
      <c r="N127">
        <v>1</v>
      </c>
      <c r="O127">
        <v>1</v>
      </c>
    </row>
    <row r="128" spans="2:15" ht="12.75">
      <c r="B128" s="8" t="s">
        <v>202</v>
      </c>
      <c r="E128" s="6">
        <v>99165</v>
      </c>
      <c r="F128" s="6">
        <f t="shared" si="32"/>
        <v>1622</v>
      </c>
      <c r="G128" s="6">
        <v>97543</v>
      </c>
      <c r="H128" s="6">
        <v>18145</v>
      </c>
      <c r="I128" s="6">
        <v>6885</v>
      </c>
      <c r="J128" s="6">
        <v>25030</v>
      </c>
      <c r="K128" s="7">
        <f t="shared" si="33"/>
        <v>0.18602052428159888</v>
      </c>
      <c r="L128" s="7">
        <f t="shared" si="34"/>
        <v>0.0705842551490112</v>
      </c>
      <c r="M128" s="7">
        <f t="shared" si="35"/>
        <v>0.2566047794306101</v>
      </c>
      <c r="N128">
        <f>SUM(N113:N127)</f>
        <v>19</v>
      </c>
      <c r="O128">
        <f>SUM(O113:O127)</f>
        <v>4</v>
      </c>
    </row>
    <row r="129" spans="11:13" ht="12.75">
      <c r="K129"/>
      <c r="L129"/>
      <c r="M129"/>
    </row>
    <row r="130" spans="1:13" ht="12.75">
      <c r="A130" t="s">
        <v>203</v>
      </c>
      <c r="B130" s="5" t="s">
        <v>204</v>
      </c>
      <c r="K130"/>
      <c r="L130"/>
      <c r="M130"/>
    </row>
    <row r="131" spans="3:15" ht="12.75">
      <c r="C131" t="s">
        <v>205</v>
      </c>
      <c r="D131" t="s">
        <v>206</v>
      </c>
      <c r="E131" s="6">
        <v>4114</v>
      </c>
      <c r="F131" s="6">
        <f>E131-G131</f>
        <v>0</v>
      </c>
      <c r="G131" s="6">
        <v>4114</v>
      </c>
      <c r="H131" s="6">
        <v>1198</v>
      </c>
      <c r="I131" s="6">
        <v>378</v>
      </c>
      <c r="J131" s="6">
        <v>1576</v>
      </c>
      <c r="K131" s="7">
        <f aca="true" t="shared" si="36" ref="K131:M134">H131/$G131</f>
        <v>0.2912007778317939</v>
      </c>
      <c r="L131" s="7">
        <f t="shared" si="36"/>
        <v>0.09188138065143413</v>
      </c>
      <c r="M131" s="7">
        <f t="shared" si="36"/>
        <v>0.383082158483228</v>
      </c>
      <c r="N131">
        <v>1</v>
      </c>
      <c r="O131">
        <v>2</v>
      </c>
    </row>
    <row r="132" spans="3:15" ht="12.75">
      <c r="C132" t="s">
        <v>207</v>
      </c>
      <c r="D132" t="s">
        <v>208</v>
      </c>
      <c r="E132" s="6">
        <v>1856</v>
      </c>
      <c r="F132" s="6">
        <f>E132-G132</f>
        <v>12</v>
      </c>
      <c r="G132" s="6">
        <v>1844</v>
      </c>
      <c r="H132" s="6">
        <v>523</v>
      </c>
      <c r="I132" s="6">
        <v>168</v>
      </c>
      <c r="J132" s="6">
        <v>691</v>
      </c>
      <c r="K132" s="7">
        <f t="shared" si="36"/>
        <v>0.28362255965292843</v>
      </c>
      <c r="L132" s="7">
        <f t="shared" si="36"/>
        <v>0.0911062906724512</v>
      </c>
      <c r="M132" s="7">
        <f t="shared" si="36"/>
        <v>0.3747288503253796</v>
      </c>
      <c r="N132">
        <v>1</v>
      </c>
      <c r="O132">
        <v>0</v>
      </c>
    </row>
    <row r="133" spans="3:15" ht="12.75">
      <c r="C133" t="s">
        <v>209</v>
      </c>
      <c r="D133" t="s">
        <v>210</v>
      </c>
      <c r="E133" s="6">
        <v>350</v>
      </c>
      <c r="F133" s="6">
        <f>E133-G133</f>
        <v>0</v>
      </c>
      <c r="G133" s="6">
        <v>350</v>
      </c>
      <c r="H133" s="6">
        <v>96</v>
      </c>
      <c r="I133" s="6">
        <v>43</v>
      </c>
      <c r="J133" s="6">
        <v>139</v>
      </c>
      <c r="K133" s="7">
        <f t="shared" si="36"/>
        <v>0.2742857142857143</v>
      </c>
      <c r="L133" s="7">
        <f t="shared" si="36"/>
        <v>0.12285714285714286</v>
      </c>
      <c r="M133" s="7">
        <f t="shared" si="36"/>
        <v>0.39714285714285713</v>
      </c>
      <c r="N133">
        <v>0</v>
      </c>
      <c r="O133">
        <v>0</v>
      </c>
    </row>
    <row r="134" spans="2:15" ht="12.75">
      <c r="B134" s="8" t="s">
        <v>211</v>
      </c>
      <c r="E134" s="6">
        <v>6320</v>
      </c>
      <c r="F134" s="6">
        <f>E134-G134</f>
        <v>12</v>
      </c>
      <c r="G134" s="6">
        <v>6308</v>
      </c>
      <c r="H134" s="6">
        <v>1817</v>
      </c>
      <c r="I134" s="6">
        <v>589</v>
      </c>
      <c r="J134" s="6">
        <v>2406</v>
      </c>
      <c r="K134" s="7">
        <f t="shared" si="36"/>
        <v>0.2880469245402663</v>
      </c>
      <c r="L134" s="7">
        <f t="shared" si="36"/>
        <v>0.09337349397590361</v>
      </c>
      <c r="M134" s="7">
        <f t="shared" si="36"/>
        <v>0.3814204185161699</v>
      </c>
      <c r="N134">
        <f>SUM(N131:N133)</f>
        <v>2</v>
      </c>
      <c r="O134">
        <f>SUM(O131:O133)</f>
        <v>2</v>
      </c>
    </row>
    <row r="135" spans="11:13" ht="12.75">
      <c r="K135"/>
      <c r="L135"/>
      <c r="M135"/>
    </row>
    <row r="136" spans="1:13" ht="12.75">
      <c r="A136" t="s">
        <v>212</v>
      </c>
      <c r="B136" s="5" t="s">
        <v>213</v>
      </c>
      <c r="K136"/>
      <c r="L136"/>
      <c r="M136"/>
    </row>
    <row r="137" spans="3:15" ht="12.75">
      <c r="C137" t="s">
        <v>214</v>
      </c>
      <c r="D137" t="s">
        <v>215</v>
      </c>
      <c r="E137" s="6">
        <v>4882</v>
      </c>
      <c r="F137" s="6">
        <f>E137-G137</f>
        <v>112</v>
      </c>
      <c r="G137" s="6">
        <v>4770</v>
      </c>
      <c r="H137" s="6">
        <v>738</v>
      </c>
      <c r="I137" s="6">
        <v>310</v>
      </c>
      <c r="J137" s="6">
        <v>1048</v>
      </c>
      <c r="K137" s="7">
        <f aca="true" t="shared" si="37" ref="K137:M140">H137/$G137</f>
        <v>0.15471698113207547</v>
      </c>
      <c r="L137" s="7">
        <f t="shared" si="37"/>
        <v>0.0649895178197065</v>
      </c>
      <c r="M137" s="7">
        <f t="shared" si="37"/>
        <v>0.21970649895178196</v>
      </c>
      <c r="N137">
        <v>13</v>
      </c>
      <c r="O137">
        <v>1</v>
      </c>
    </row>
    <row r="138" spans="3:15" ht="12.75">
      <c r="C138" t="s">
        <v>216</v>
      </c>
      <c r="D138" t="s">
        <v>217</v>
      </c>
      <c r="E138" s="6">
        <v>3810</v>
      </c>
      <c r="F138" s="6">
        <f>E138-G138</f>
        <v>134</v>
      </c>
      <c r="G138" s="6">
        <v>3676</v>
      </c>
      <c r="H138" s="6">
        <v>904</v>
      </c>
      <c r="I138" s="6">
        <v>308</v>
      </c>
      <c r="J138" s="6">
        <v>1212</v>
      </c>
      <c r="K138" s="7">
        <f t="shared" si="37"/>
        <v>0.24591947769314473</v>
      </c>
      <c r="L138" s="7">
        <f t="shared" si="37"/>
        <v>0.08378672470076169</v>
      </c>
      <c r="M138" s="7">
        <f t="shared" si="37"/>
        <v>0.3297062023939064</v>
      </c>
      <c r="N138">
        <v>0</v>
      </c>
      <c r="O138">
        <v>0</v>
      </c>
    </row>
    <row r="139" spans="3:15" ht="12.75">
      <c r="C139" t="s">
        <v>218</v>
      </c>
      <c r="D139" t="s">
        <v>219</v>
      </c>
      <c r="E139" s="6">
        <v>996</v>
      </c>
      <c r="F139" s="6">
        <f>E139-G139</f>
        <v>48</v>
      </c>
      <c r="G139" s="6">
        <v>948</v>
      </c>
      <c r="H139" s="6">
        <v>332</v>
      </c>
      <c r="I139" s="6">
        <v>124</v>
      </c>
      <c r="J139" s="6">
        <v>456</v>
      </c>
      <c r="K139" s="7">
        <f t="shared" si="37"/>
        <v>0.350210970464135</v>
      </c>
      <c r="L139" s="7">
        <f t="shared" si="37"/>
        <v>0.1308016877637131</v>
      </c>
      <c r="M139" s="7">
        <f t="shared" si="37"/>
        <v>0.4810126582278481</v>
      </c>
      <c r="N139">
        <v>0</v>
      </c>
      <c r="O139">
        <v>0</v>
      </c>
    </row>
    <row r="140" spans="2:15" ht="12.75">
      <c r="B140" s="8" t="s">
        <v>220</v>
      </c>
      <c r="E140" s="6">
        <v>9688</v>
      </c>
      <c r="F140" s="6">
        <f>E140-G140</f>
        <v>294</v>
      </c>
      <c r="G140" s="6">
        <v>9394</v>
      </c>
      <c r="H140" s="6">
        <v>1974</v>
      </c>
      <c r="I140" s="6">
        <v>742</v>
      </c>
      <c r="J140" s="6">
        <v>2716</v>
      </c>
      <c r="K140" s="7">
        <f t="shared" si="37"/>
        <v>0.21013412816691504</v>
      </c>
      <c r="L140" s="7">
        <f t="shared" si="37"/>
        <v>0.07898658718330849</v>
      </c>
      <c r="M140" s="7">
        <f t="shared" si="37"/>
        <v>0.28912071535022354</v>
      </c>
      <c r="N140">
        <f>SUM(N137:N139)</f>
        <v>13</v>
      </c>
      <c r="O140">
        <f>SUM(O137:O139)</f>
        <v>1</v>
      </c>
    </row>
    <row r="141" spans="11:13" ht="12.75">
      <c r="K141"/>
      <c r="L141"/>
      <c r="M141"/>
    </row>
    <row r="142" spans="1:13" ht="12.75">
      <c r="A142" t="s">
        <v>221</v>
      </c>
      <c r="B142" s="5" t="s">
        <v>222</v>
      </c>
      <c r="K142"/>
      <c r="L142"/>
      <c r="M142"/>
    </row>
    <row r="143" spans="3:15" ht="12.75">
      <c r="C143" t="s">
        <v>223</v>
      </c>
      <c r="D143" t="s">
        <v>224</v>
      </c>
      <c r="E143" s="6">
        <v>421</v>
      </c>
      <c r="F143" s="6">
        <f>E143-G143</f>
        <v>50</v>
      </c>
      <c r="G143" s="6">
        <v>371</v>
      </c>
      <c r="H143" s="6">
        <v>35</v>
      </c>
      <c r="I143" s="6">
        <v>15</v>
      </c>
      <c r="J143" s="6">
        <v>50</v>
      </c>
      <c r="K143" s="7">
        <f aca="true" t="shared" si="38" ref="K143:M144">H143/$G143</f>
        <v>0.09433962264150944</v>
      </c>
      <c r="L143" s="7">
        <f t="shared" si="38"/>
        <v>0.04043126684636118</v>
      </c>
      <c r="M143" s="7">
        <f t="shared" si="38"/>
        <v>0.1347708894878706</v>
      </c>
      <c r="N143">
        <v>0</v>
      </c>
      <c r="O143">
        <v>0</v>
      </c>
    </row>
    <row r="144" spans="2:15" ht="12.75">
      <c r="B144" s="8" t="s">
        <v>225</v>
      </c>
      <c r="E144" s="6">
        <v>421</v>
      </c>
      <c r="F144" s="6">
        <f>E144-G144</f>
        <v>50</v>
      </c>
      <c r="G144" s="6">
        <v>371</v>
      </c>
      <c r="H144" s="6">
        <v>35</v>
      </c>
      <c r="I144" s="6">
        <v>15</v>
      </c>
      <c r="J144" s="6">
        <v>50</v>
      </c>
      <c r="K144" s="7">
        <f t="shared" si="38"/>
        <v>0.09433962264150944</v>
      </c>
      <c r="L144" s="7">
        <f t="shared" si="38"/>
        <v>0.04043126684636118</v>
      </c>
      <c r="M144" s="7">
        <f t="shared" si="38"/>
        <v>0.1347708894878706</v>
      </c>
      <c r="N144">
        <v>0</v>
      </c>
      <c r="O144">
        <v>0</v>
      </c>
    </row>
    <row r="145" spans="11:13" ht="12.75">
      <c r="K145"/>
      <c r="L145"/>
      <c r="M145"/>
    </row>
    <row r="146" spans="1:13" ht="12.75">
      <c r="A146" t="s">
        <v>226</v>
      </c>
      <c r="B146" s="5" t="s">
        <v>227</v>
      </c>
      <c r="K146"/>
      <c r="L146"/>
      <c r="M146"/>
    </row>
    <row r="147" spans="3:15" ht="12.75">
      <c r="C147" t="s">
        <v>228</v>
      </c>
      <c r="D147" t="s">
        <v>229</v>
      </c>
      <c r="E147" s="6">
        <v>511</v>
      </c>
      <c r="F147" s="6">
        <f>E147-G147</f>
        <v>0</v>
      </c>
      <c r="G147" s="6">
        <v>511</v>
      </c>
      <c r="H147" s="6">
        <v>136</v>
      </c>
      <c r="I147" s="6">
        <v>38</v>
      </c>
      <c r="J147" s="6">
        <v>174</v>
      </c>
      <c r="K147" s="7">
        <f aca="true" t="shared" si="39" ref="K147:M149">H147/$G147</f>
        <v>0.26614481409001955</v>
      </c>
      <c r="L147" s="7">
        <f t="shared" si="39"/>
        <v>0.07436399217221135</v>
      </c>
      <c r="M147" s="7">
        <f t="shared" si="39"/>
        <v>0.3405088062622309</v>
      </c>
      <c r="N147">
        <v>0</v>
      </c>
      <c r="O147">
        <v>0</v>
      </c>
    </row>
    <row r="148" spans="3:15" ht="12.75">
      <c r="C148" t="s">
        <v>230</v>
      </c>
      <c r="D148" t="s">
        <v>231</v>
      </c>
      <c r="E148" s="6">
        <v>1338</v>
      </c>
      <c r="F148" s="6">
        <f>E148-G148</f>
        <v>29</v>
      </c>
      <c r="G148" s="6">
        <v>1309</v>
      </c>
      <c r="H148" s="6">
        <v>119</v>
      </c>
      <c r="I148" s="6">
        <v>80</v>
      </c>
      <c r="J148" s="6">
        <v>199</v>
      </c>
      <c r="K148" s="7">
        <f t="shared" si="39"/>
        <v>0.09090909090909091</v>
      </c>
      <c r="L148" s="7">
        <f t="shared" si="39"/>
        <v>0.061115355233002294</v>
      </c>
      <c r="M148" s="7">
        <f t="shared" si="39"/>
        <v>0.1520244461420932</v>
      </c>
      <c r="N148">
        <v>0</v>
      </c>
      <c r="O148">
        <v>0</v>
      </c>
    </row>
    <row r="149" spans="2:15" ht="12.75">
      <c r="B149" s="8" t="s">
        <v>232</v>
      </c>
      <c r="E149" s="6">
        <v>1849</v>
      </c>
      <c r="F149" s="6">
        <f>E149-G149</f>
        <v>29</v>
      </c>
      <c r="G149" s="6">
        <v>1820</v>
      </c>
      <c r="H149" s="6">
        <v>255</v>
      </c>
      <c r="I149" s="6">
        <v>118</v>
      </c>
      <c r="J149" s="6">
        <v>373</v>
      </c>
      <c r="K149" s="7">
        <f t="shared" si="39"/>
        <v>0.1401098901098901</v>
      </c>
      <c r="L149" s="7">
        <f t="shared" si="39"/>
        <v>0.06483516483516484</v>
      </c>
      <c r="M149" s="7">
        <f t="shared" si="39"/>
        <v>0.20494505494505494</v>
      </c>
      <c r="N149">
        <v>0</v>
      </c>
      <c r="O149">
        <v>0</v>
      </c>
    </row>
    <row r="150" spans="11:13" ht="12.75">
      <c r="K150"/>
      <c r="L150"/>
      <c r="M150"/>
    </row>
    <row r="151" spans="1:13" ht="12.75">
      <c r="A151" t="s">
        <v>233</v>
      </c>
      <c r="B151" s="5" t="s">
        <v>234</v>
      </c>
      <c r="K151"/>
      <c r="L151"/>
      <c r="M151"/>
    </row>
    <row r="152" spans="3:15" ht="12.75">
      <c r="C152" t="s">
        <v>235</v>
      </c>
      <c r="D152" t="s">
        <v>236</v>
      </c>
      <c r="E152" s="6">
        <v>1641</v>
      </c>
      <c r="F152" s="6">
        <f>E152-G152</f>
        <v>40</v>
      </c>
      <c r="G152" s="6">
        <v>1601</v>
      </c>
      <c r="H152" s="6">
        <v>209</v>
      </c>
      <c r="I152" s="6">
        <v>74</v>
      </c>
      <c r="J152" s="6">
        <v>283</v>
      </c>
      <c r="K152" s="7">
        <f aca="true" t="shared" si="40" ref="K152:M153">H152/$G152</f>
        <v>0.13054341036851969</v>
      </c>
      <c r="L152" s="7">
        <f t="shared" si="40"/>
        <v>0.0462211118051218</v>
      </c>
      <c r="M152" s="7">
        <f t="shared" si="40"/>
        <v>0.17676452217364147</v>
      </c>
      <c r="N152">
        <v>0</v>
      </c>
      <c r="O152">
        <v>3</v>
      </c>
    </row>
    <row r="153" spans="2:15" ht="12.75">
      <c r="B153" s="8" t="s">
        <v>237</v>
      </c>
      <c r="E153" s="6">
        <v>1641</v>
      </c>
      <c r="F153" s="6">
        <f>E153-G153</f>
        <v>40</v>
      </c>
      <c r="G153" s="6">
        <v>1601</v>
      </c>
      <c r="H153" s="6">
        <v>209</v>
      </c>
      <c r="I153" s="6">
        <v>74</v>
      </c>
      <c r="J153" s="6">
        <v>283</v>
      </c>
      <c r="K153" s="7">
        <f t="shared" si="40"/>
        <v>0.13054341036851969</v>
      </c>
      <c r="L153" s="7">
        <f t="shared" si="40"/>
        <v>0.0462211118051218</v>
      </c>
      <c r="M153" s="7">
        <f t="shared" si="40"/>
        <v>0.17676452217364147</v>
      </c>
      <c r="N153">
        <v>0</v>
      </c>
      <c r="O153">
        <f>SUM(O152)</f>
        <v>3</v>
      </c>
    </row>
    <row r="154" spans="11:13" ht="12.75">
      <c r="K154"/>
      <c r="L154"/>
      <c r="M154"/>
    </row>
    <row r="155" spans="1:13" ht="12.75">
      <c r="A155" t="s">
        <v>238</v>
      </c>
      <c r="B155" s="5" t="s">
        <v>239</v>
      </c>
      <c r="K155"/>
      <c r="L155"/>
      <c r="M155"/>
    </row>
    <row r="156" spans="3:15" ht="12.75">
      <c r="C156" t="s">
        <v>240</v>
      </c>
      <c r="D156" t="s">
        <v>241</v>
      </c>
      <c r="E156" s="6">
        <v>85</v>
      </c>
      <c r="F156" s="6">
        <f>E156-G156</f>
        <v>17</v>
      </c>
      <c r="G156" s="6">
        <v>68</v>
      </c>
      <c r="H156" s="6">
        <v>14</v>
      </c>
      <c r="I156" s="6">
        <v>4</v>
      </c>
      <c r="J156" s="6">
        <v>18</v>
      </c>
      <c r="K156" s="7">
        <f aca="true" t="shared" si="41" ref="K156:M157">H156/$G156</f>
        <v>0.20588235294117646</v>
      </c>
      <c r="L156" s="7">
        <f t="shared" si="41"/>
        <v>0.058823529411764705</v>
      </c>
      <c r="M156" s="7">
        <f t="shared" si="41"/>
        <v>0.2647058823529412</v>
      </c>
      <c r="N156">
        <v>0</v>
      </c>
      <c r="O156">
        <v>0</v>
      </c>
    </row>
    <row r="157" spans="2:15" ht="12.75">
      <c r="B157" s="8" t="s">
        <v>242</v>
      </c>
      <c r="E157" s="6">
        <v>85</v>
      </c>
      <c r="F157" s="6">
        <f>E157-G157</f>
        <v>17</v>
      </c>
      <c r="G157" s="6">
        <v>68</v>
      </c>
      <c r="H157" s="6">
        <v>14</v>
      </c>
      <c r="I157" s="6">
        <v>4</v>
      </c>
      <c r="J157" s="6">
        <v>18</v>
      </c>
      <c r="K157" s="7">
        <f t="shared" si="41"/>
        <v>0.20588235294117646</v>
      </c>
      <c r="L157" s="7">
        <f t="shared" si="41"/>
        <v>0.058823529411764705</v>
      </c>
      <c r="M157" s="7">
        <f t="shared" si="41"/>
        <v>0.2647058823529412</v>
      </c>
      <c r="N157">
        <v>0</v>
      </c>
      <c r="O157">
        <v>0</v>
      </c>
    </row>
    <row r="158" spans="11:13" ht="12.75">
      <c r="K158"/>
      <c r="L158"/>
      <c r="M158"/>
    </row>
    <row r="159" spans="1:13" ht="12.75">
      <c r="A159" t="s">
        <v>243</v>
      </c>
      <c r="B159" s="5" t="s">
        <v>244</v>
      </c>
      <c r="K159"/>
      <c r="L159"/>
      <c r="M159"/>
    </row>
    <row r="160" spans="3:15" ht="12.75">
      <c r="C160" t="s">
        <v>245</v>
      </c>
      <c r="D160" t="s">
        <v>246</v>
      </c>
      <c r="E160" s="6">
        <v>737</v>
      </c>
      <c r="F160" s="6">
        <f>E160-G160</f>
        <v>42</v>
      </c>
      <c r="G160" s="6">
        <v>695</v>
      </c>
      <c r="H160" s="6">
        <v>338</v>
      </c>
      <c r="I160" s="6">
        <v>81</v>
      </c>
      <c r="J160" s="6">
        <v>419</v>
      </c>
      <c r="K160" s="7">
        <f aca="true" t="shared" si="42" ref="K160:M162">H160/$G160</f>
        <v>0.48633093525179855</v>
      </c>
      <c r="L160" s="7">
        <f t="shared" si="42"/>
        <v>0.11654676258992806</v>
      </c>
      <c r="M160" s="7">
        <f t="shared" si="42"/>
        <v>0.6028776978417266</v>
      </c>
      <c r="N160">
        <v>0</v>
      </c>
      <c r="O160">
        <v>0</v>
      </c>
    </row>
    <row r="161" spans="3:15" ht="12.75">
      <c r="C161" t="s">
        <v>247</v>
      </c>
      <c r="D161" t="s">
        <v>248</v>
      </c>
      <c r="E161" s="6">
        <v>252</v>
      </c>
      <c r="F161" s="6">
        <f>E161-G161</f>
        <v>16</v>
      </c>
      <c r="G161" s="6">
        <v>236</v>
      </c>
      <c r="H161" s="6">
        <v>67</v>
      </c>
      <c r="I161" s="6">
        <v>34</v>
      </c>
      <c r="J161" s="6">
        <v>101</v>
      </c>
      <c r="K161" s="7">
        <f t="shared" si="42"/>
        <v>0.2838983050847458</v>
      </c>
      <c r="L161" s="7">
        <f t="shared" si="42"/>
        <v>0.1440677966101695</v>
      </c>
      <c r="M161" s="7">
        <f t="shared" si="42"/>
        <v>0.4279661016949153</v>
      </c>
      <c r="N161">
        <v>0</v>
      </c>
      <c r="O161">
        <v>0</v>
      </c>
    </row>
    <row r="162" spans="2:15" ht="12.75">
      <c r="B162" s="8" t="s">
        <v>249</v>
      </c>
      <c r="E162" s="6">
        <v>989</v>
      </c>
      <c r="F162" s="6">
        <f>E162-G162</f>
        <v>58</v>
      </c>
      <c r="G162" s="6">
        <v>931</v>
      </c>
      <c r="H162" s="6">
        <v>405</v>
      </c>
      <c r="I162" s="6">
        <v>115</v>
      </c>
      <c r="J162" s="6">
        <v>520</v>
      </c>
      <c r="K162" s="7">
        <f t="shared" si="42"/>
        <v>0.43501611170784105</v>
      </c>
      <c r="L162" s="7">
        <f t="shared" si="42"/>
        <v>0.12352309344790548</v>
      </c>
      <c r="M162" s="7">
        <f t="shared" si="42"/>
        <v>0.5585392051557465</v>
      </c>
      <c r="N162">
        <v>0</v>
      </c>
      <c r="O162">
        <v>0</v>
      </c>
    </row>
    <row r="163" spans="11:13" ht="12.75">
      <c r="K163"/>
      <c r="L163"/>
      <c r="M163"/>
    </row>
    <row r="164" spans="1:13" ht="12.75">
      <c r="A164" t="s">
        <v>250</v>
      </c>
      <c r="B164" s="5" t="s">
        <v>251</v>
      </c>
      <c r="K164"/>
      <c r="L164"/>
      <c r="M164"/>
    </row>
    <row r="165" spans="3:15" ht="12.75">
      <c r="C165" t="s">
        <v>252</v>
      </c>
      <c r="D165" t="s">
        <v>253</v>
      </c>
      <c r="E165" s="6">
        <v>279</v>
      </c>
      <c r="F165" s="6">
        <f>E165-G165</f>
        <v>33</v>
      </c>
      <c r="G165" s="6">
        <v>246</v>
      </c>
      <c r="H165" s="6">
        <v>54</v>
      </c>
      <c r="I165" s="6">
        <v>35</v>
      </c>
      <c r="J165" s="6">
        <v>89</v>
      </c>
      <c r="K165" s="7">
        <f aca="true" t="shared" si="43" ref="K165:M166">H165/$G165</f>
        <v>0.21951219512195122</v>
      </c>
      <c r="L165" s="7">
        <f t="shared" si="43"/>
        <v>0.14227642276422764</v>
      </c>
      <c r="M165" s="7">
        <f t="shared" si="43"/>
        <v>0.3617886178861789</v>
      </c>
      <c r="N165">
        <v>0</v>
      </c>
      <c r="O165">
        <v>0</v>
      </c>
    </row>
    <row r="166" spans="2:15" ht="12.75">
      <c r="B166" s="8" t="s">
        <v>254</v>
      </c>
      <c r="E166" s="6">
        <v>279</v>
      </c>
      <c r="F166" s="6">
        <f>E166-G166</f>
        <v>33</v>
      </c>
      <c r="G166" s="6">
        <v>246</v>
      </c>
      <c r="H166" s="6">
        <v>54</v>
      </c>
      <c r="I166" s="6">
        <v>35</v>
      </c>
      <c r="J166" s="6">
        <v>89</v>
      </c>
      <c r="K166" s="7">
        <f t="shared" si="43"/>
        <v>0.21951219512195122</v>
      </c>
      <c r="L166" s="7">
        <f t="shared" si="43"/>
        <v>0.14227642276422764</v>
      </c>
      <c r="M166" s="7">
        <f t="shared" si="43"/>
        <v>0.3617886178861789</v>
      </c>
      <c r="N166">
        <v>0</v>
      </c>
      <c r="O166">
        <v>0</v>
      </c>
    </row>
    <row r="167" spans="11:13" ht="12.75">
      <c r="K167"/>
      <c r="L167"/>
      <c r="M167"/>
    </row>
    <row r="168" spans="1:13" ht="12.75">
      <c r="A168" t="s">
        <v>255</v>
      </c>
      <c r="B168" s="5" t="s">
        <v>256</v>
      </c>
      <c r="K168"/>
      <c r="L168"/>
      <c r="M168"/>
    </row>
    <row r="169" spans="3:15" ht="12.75">
      <c r="C169" t="s">
        <v>257</v>
      </c>
      <c r="D169" t="s">
        <v>258</v>
      </c>
      <c r="E169" s="6">
        <v>87180</v>
      </c>
      <c r="F169" s="6">
        <f>E169-G169</f>
        <v>2571</v>
      </c>
      <c r="G169" s="6">
        <v>84609</v>
      </c>
      <c r="H169" s="6">
        <v>11290</v>
      </c>
      <c r="I169" s="6">
        <v>4010</v>
      </c>
      <c r="J169" s="6">
        <v>15300</v>
      </c>
      <c r="K169" s="7">
        <f aca="true" t="shared" si="44" ref="K169:M170">H169/$G169</f>
        <v>0.1334373411811982</v>
      </c>
      <c r="L169" s="7">
        <f t="shared" si="44"/>
        <v>0.04739448522024844</v>
      </c>
      <c r="M169" s="7">
        <f t="shared" si="44"/>
        <v>0.18083182640144665</v>
      </c>
      <c r="N169">
        <v>11</v>
      </c>
      <c r="O169">
        <v>3</v>
      </c>
    </row>
    <row r="170" spans="2:15" ht="12.75">
      <c r="B170" s="8" t="s">
        <v>259</v>
      </c>
      <c r="E170" s="6">
        <v>87180</v>
      </c>
      <c r="F170" s="6">
        <f>E170-G170</f>
        <v>2571</v>
      </c>
      <c r="G170" s="6">
        <v>84609</v>
      </c>
      <c r="H170" s="6">
        <v>11290</v>
      </c>
      <c r="I170" s="6">
        <v>4010</v>
      </c>
      <c r="J170" s="6">
        <v>15300</v>
      </c>
      <c r="K170" s="7">
        <f t="shared" si="44"/>
        <v>0.1334373411811982</v>
      </c>
      <c r="L170" s="7">
        <f t="shared" si="44"/>
        <v>0.04739448522024844</v>
      </c>
      <c r="M170" s="7">
        <f t="shared" si="44"/>
        <v>0.18083182640144665</v>
      </c>
      <c r="N170">
        <f>SUM(N169)</f>
        <v>11</v>
      </c>
      <c r="O170">
        <f>SUM(O169)</f>
        <v>3</v>
      </c>
    </row>
    <row r="171" spans="11:13" ht="12.75">
      <c r="K171"/>
      <c r="L171"/>
      <c r="M171"/>
    </row>
    <row r="172" spans="1:13" ht="12.75">
      <c r="A172" t="s">
        <v>260</v>
      </c>
      <c r="B172" s="5" t="s">
        <v>261</v>
      </c>
      <c r="K172"/>
      <c r="L172"/>
      <c r="M172"/>
    </row>
    <row r="173" spans="3:15" ht="12.75">
      <c r="C173" t="s">
        <v>262</v>
      </c>
      <c r="D173" t="s">
        <v>263</v>
      </c>
      <c r="E173" s="6">
        <v>210</v>
      </c>
      <c r="F173" s="6">
        <f>E173-G173</f>
        <v>13</v>
      </c>
      <c r="G173" s="6">
        <v>197</v>
      </c>
      <c r="H173" s="6">
        <v>39</v>
      </c>
      <c r="I173" s="6">
        <v>42</v>
      </c>
      <c r="J173" s="6">
        <v>81</v>
      </c>
      <c r="K173" s="7">
        <f aca="true" t="shared" si="45" ref="K173:M175">H173/$G173</f>
        <v>0.19796954314720813</v>
      </c>
      <c r="L173" s="7">
        <f t="shared" si="45"/>
        <v>0.2131979695431472</v>
      </c>
      <c r="M173" s="7">
        <f t="shared" si="45"/>
        <v>0.41116751269035534</v>
      </c>
      <c r="N173">
        <v>0</v>
      </c>
      <c r="O173">
        <v>0</v>
      </c>
    </row>
    <row r="174" spans="3:15" ht="12.75">
      <c r="C174" t="s">
        <v>264</v>
      </c>
      <c r="D174" t="s">
        <v>265</v>
      </c>
      <c r="E174" s="6">
        <v>62</v>
      </c>
      <c r="F174" s="6">
        <f>E174-G174</f>
        <v>0</v>
      </c>
      <c r="G174" s="6">
        <v>62</v>
      </c>
      <c r="H174" s="6">
        <v>14</v>
      </c>
      <c r="I174" s="6">
        <v>0</v>
      </c>
      <c r="J174" s="6">
        <v>14</v>
      </c>
      <c r="K174" s="7">
        <f t="shared" si="45"/>
        <v>0.22580645161290322</v>
      </c>
      <c r="L174" s="7">
        <f t="shared" si="45"/>
        <v>0</v>
      </c>
      <c r="M174" s="7">
        <f t="shared" si="45"/>
        <v>0.22580645161290322</v>
      </c>
      <c r="N174">
        <v>0</v>
      </c>
      <c r="O174">
        <v>0</v>
      </c>
    </row>
    <row r="175" spans="2:15" ht="12.75">
      <c r="B175" s="8" t="s">
        <v>266</v>
      </c>
      <c r="E175" s="6">
        <v>272</v>
      </c>
      <c r="F175" s="6">
        <f>E175-G175</f>
        <v>13</v>
      </c>
      <c r="G175" s="6">
        <v>259</v>
      </c>
      <c r="H175" s="6">
        <v>53</v>
      </c>
      <c r="I175" s="6">
        <v>42</v>
      </c>
      <c r="J175" s="6">
        <v>95</v>
      </c>
      <c r="K175" s="7">
        <f t="shared" si="45"/>
        <v>0.20463320463320464</v>
      </c>
      <c r="L175" s="7">
        <f t="shared" si="45"/>
        <v>0.16216216216216217</v>
      </c>
      <c r="M175" s="7">
        <f t="shared" si="45"/>
        <v>0.3667953667953668</v>
      </c>
      <c r="N175">
        <v>0</v>
      </c>
      <c r="O175">
        <v>0</v>
      </c>
    </row>
    <row r="176" spans="11:13" ht="12.75">
      <c r="K176"/>
      <c r="L176"/>
      <c r="M176"/>
    </row>
    <row r="177" spans="1:13" ht="12.75">
      <c r="A177" t="s">
        <v>267</v>
      </c>
      <c r="B177" s="5" t="s">
        <v>268</v>
      </c>
      <c r="K177"/>
      <c r="L177"/>
      <c r="M177"/>
    </row>
    <row r="178" spans="3:15" ht="12.75">
      <c r="C178" t="s">
        <v>269</v>
      </c>
      <c r="D178" t="s">
        <v>270</v>
      </c>
      <c r="E178" s="6">
        <v>228</v>
      </c>
      <c r="F178" s="6">
        <f aca="true" t="shared" si="46" ref="F178:F183">E178-G178</f>
        <v>13</v>
      </c>
      <c r="G178" s="6">
        <v>215</v>
      </c>
      <c r="H178" s="6">
        <v>65</v>
      </c>
      <c r="I178" s="6">
        <v>35</v>
      </c>
      <c r="J178" s="6">
        <v>100</v>
      </c>
      <c r="K178" s="7">
        <f aca="true" t="shared" si="47" ref="K178:K183">H178/$G178</f>
        <v>0.3023255813953488</v>
      </c>
      <c r="L178" s="7">
        <f aca="true" t="shared" si="48" ref="L178:L183">I178/$G178</f>
        <v>0.16279069767441862</v>
      </c>
      <c r="M178" s="7">
        <f aca="true" t="shared" si="49" ref="M178:M183">J178/$G178</f>
        <v>0.46511627906976744</v>
      </c>
      <c r="N178">
        <v>0</v>
      </c>
      <c r="O178">
        <v>0</v>
      </c>
    </row>
    <row r="179" spans="3:15" ht="12.75">
      <c r="C179" t="s">
        <v>271</v>
      </c>
      <c r="D179" t="s">
        <v>272</v>
      </c>
      <c r="E179" s="6">
        <v>122</v>
      </c>
      <c r="F179" s="6">
        <f t="shared" si="46"/>
        <v>10</v>
      </c>
      <c r="G179" s="6">
        <v>112</v>
      </c>
      <c r="H179" s="6">
        <v>37</v>
      </c>
      <c r="I179" s="6">
        <v>25</v>
      </c>
      <c r="J179" s="6">
        <v>62</v>
      </c>
      <c r="K179" s="7">
        <f t="shared" si="47"/>
        <v>0.33035714285714285</v>
      </c>
      <c r="L179" s="7">
        <f t="shared" si="48"/>
        <v>0.22321428571428573</v>
      </c>
      <c r="M179" s="7">
        <f t="shared" si="49"/>
        <v>0.5535714285714286</v>
      </c>
      <c r="N179">
        <v>0</v>
      </c>
      <c r="O179">
        <v>0</v>
      </c>
    </row>
    <row r="180" spans="3:15" ht="12.75">
      <c r="C180" t="s">
        <v>273</v>
      </c>
      <c r="D180" t="s">
        <v>274</v>
      </c>
      <c r="E180" s="6">
        <v>277</v>
      </c>
      <c r="F180" s="6">
        <f t="shared" si="46"/>
        <v>30</v>
      </c>
      <c r="G180" s="6">
        <v>247</v>
      </c>
      <c r="H180" s="6">
        <v>71</v>
      </c>
      <c r="I180" s="6">
        <v>35</v>
      </c>
      <c r="J180" s="6">
        <v>106</v>
      </c>
      <c r="K180" s="7">
        <f t="shared" si="47"/>
        <v>0.2874493927125506</v>
      </c>
      <c r="L180" s="7">
        <f t="shared" si="48"/>
        <v>0.1417004048582996</v>
      </c>
      <c r="M180" s="7">
        <f t="shared" si="49"/>
        <v>0.4291497975708502</v>
      </c>
      <c r="N180">
        <v>0</v>
      </c>
      <c r="O180">
        <v>0</v>
      </c>
    </row>
    <row r="181" spans="3:15" ht="12.75">
      <c r="C181" t="s">
        <v>275</v>
      </c>
      <c r="D181" t="s">
        <v>276</v>
      </c>
      <c r="E181" s="6">
        <v>107</v>
      </c>
      <c r="F181" s="6">
        <f t="shared" si="46"/>
        <v>7</v>
      </c>
      <c r="G181" s="6">
        <v>100</v>
      </c>
      <c r="H181" s="6">
        <v>39</v>
      </c>
      <c r="I181" s="6">
        <v>11</v>
      </c>
      <c r="J181" s="6">
        <v>50</v>
      </c>
      <c r="K181" s="7">
        <f t="shared" si="47"/>
        <v>0.39</v>
      </c>
      <c r="L181" s="7">
        <f t="shared" si="48"/>
        <v>0.11</v>
      </c>
      <c r="M181" s="7">
        <f t="shared" si="49"/>
        <v>0.5</v>
      </c>
      <c r="N181">
        <v>0</v>
      </c>
      <c r="O181">
        <v>0</v>
      </c>
    </row>
    <row r="182" spans="3:15" ht="12.75">
      <c r="C182" t="s">
        <v>277</v>
      </c>
      <c r="D182" t="s">
        <v>278</v>
      </c>
      <c r="E182" s="6">
        <v>823</v>
      </c>
      <c r="F182" s="6">
        <f t="shared" si="46"/>
        <v>53</v>
      </c>
      <c r="G182" s="6">
        <v>770</v>
      </c>
      <c r="H182" s="6">
        <v>255</v>
      </c>
      <c r="I182" s="6">
        <v>108</v>
      </c>
      <c r="J182" s="6">
        <v>363</v>
      </c>
      <c r="K182" s="7">
        <f t="shared" si="47"/>
        <v>0.33116883116883117</v>
      </c>
      <c r="L182" s="7">
        <f t="shared" si="48"/>
        <v>0.14025974025974025</v>
      </c>
      <c r="M182" s="7">
        <f t="shared" si="49"/>
        <v>0.4714285714285714</v>
      </c>
      <c r="N182">
        <v>0</v>
      </c>
      <c r="O182">
        <v>0</v>
      </c>
    </row>
    <row r="183" spans="2:15" ht="12.75">
      <c r="B183" s="8" t="s">
        <v>279</v>
      </c>
      <c r="E183" s="6">
        <v>1557</v>
      </c>
      <c r="F183" s="6">
        <f t="shared" si="46"/>
        <v>113</v>
      </c>
      <c r="G183" s="6">
        <v>1444</v>
      </c>
      <c r="H183" s="6">
        <v>467</v>
      </c>
      <c r="I183" s="6">
        <v>214</v>
      </c>
      <c r="J183" s="6">
        <v>681</v>
      </c>
      <c r="K183" s="7">
        <f t="shared" si="47"/>
        <v>0.3234072022160665</v>
      </c>
      <c r="L183" s="7">
        <f t="shared" si="48"/>
        <v>0.1481994459833795</v>
      </c>
      <c r="M183" s="7">
        <f t="shared" si="49"/>
        <v>0.471606648199446</v>
      </c>
      <c r="N183">
        <v>0</v>
      </c>
      <c r="O183">
        <v>0</v>
      </c>
    </row>
    <row r="184" spans="11:13" ht="12.75">
      <c r="K184"/>
      <c r="L184"/>
      <c r="M184"/>
    </row>
    <row r="185" spans="1:13" ht="12.75">
      <c r="A185" t="s">
        <v>280</v>
      </c>
      <c r="B185" s="5" t="s">
        <v>281</v>
      </c>
      <c r="K185"/>
      <c r="L185"/>
      <c r="M185"/>
    </row>
    <row r="186" spans="3:15" ht="12.75">
      <c r="C186" t="s">
        <v>282</v>
      </c>
      <c r="D186" t="s">
        <v>283</v>
      </c>
      <c r="E186" s="6">
        <v>1205</v>
      </c>
      <c r="F186" s="6">
        <f>E186-G186</f>
        <v>106</v>
      </c>
      <c r="G186" s="6">
        <v>1099</v>
      </c>
      <c r="H186" s="6">
        <v>416</v>
      </c>
      <c r="I186" s="6">
        <v>125</v>
      </c>
      <c r="J186" s="6">
        <v>541</v>
      </c>
      <c r="K186" s="7">
        <f aca="true" t="shared" si="50" ref="K186:M187">H186/$G186</f>
        <v>0.37852593266606005</v>
      </c>
      <c r="L186" s="7">
        <f t="shared" si="50"/>
        <v>0.11373976342129208</v>
      </c>
      <c r="M186" s="7">
        <f t="shared" si="50"/>
        <v>0.49226569608735216</v>
      </c>
      <c r="N186">
        <v>4</v>
      </c>
      <c r="O186">
        <v>0</v>
      </c>
    </row>
    <row r="187" spans="2:15" ht="12.75">
      <c r="B187" s="8" t="s">
        <v>284</v>
      </c>
      <c r="E187" s="6">
        <v>1205</v>
      </c>
      <c r="F187" s="6">
        <f>E187-G187</f>
        <v>106</v>
      </c>
      <c r="G187" s="6">
        <v>1099</v>
      </c>
      <c r="H187" s="6">
        <v>416</v>
      </c>
      <c r="I187" s="6">
        <v>125</v>
      </c>
      <c r="J187" s="6">
        <v>541</v>
      </c>
      <c r="K187" s="7">
        <f t="shared" si="50"/>
        <v>0.37852593266606005</v>
      </c>
      <c r="L187" s="7">
        <f t="shared" si="50"/>
        <v>0.11373976342129208</v>
      </c>
      <c r="M187" s="7">
        <f t="shared" si="50"/>
        <v>0.49226569608735216</v>
      </c>
      <c r="N187">
        <f>SUM(N186)</f>
        <v>4</v>
      </c>
      <c r="O187">
        <v>0</v>
      </c>
    </row>
    <row r="188" spans="11:13" ht="12.75">
      <c r="K188"/>
      <c r="L188"/>
      <c r="M188"/>
    </row>
    <row r="189" spans="1:13" ht="12.75">
      <c r="A189" t="s">
        <v>285</v>
      </c>
      <c r="B189" s="5" t="s">
        <v>286</v>
      </c>
      <c r="K189"/>
      <c r="L189"/>
      <c r="M189"/>
    </row>
    <row r="190" spans="3:15" ht="12.75">
      <c r="C190" t="s">
        <v>287</v>
      </c>
      <c r="D190" t="s">
        <v>288</v>
      </c>
      <c r="E190" s="6">
        <v>4618</v>
      </c>
      <c r="F190" s="6">
        <f>E190-G190</f>
        <v>31</v>
      </c>
      <c r="G190" s="6">
        <v>4587</v>
      </c>
      <c r="H190" s="6">
        <v>658</v>
      </c>
      <c r="I190" s="6">
        <v>239</v>
      </c>
      <c r="J190" s="6">
        <v>897</v>
      </c>
      <c r="K190" s="7">
        <f aca="true" t="shared" si="51" ref="K190:M193">H190/$G190</f>
        <v>0.1434488772618269</v>
      </c>
      <c r="L190" s="7">
        <f t="shared" si="51"/>
        <v>0.05210377152823196</v>
      </c>
      <c r="M190" s="7">
        <f t="shared" si="51"/>
        <v>0.19555264879005888</v>
      </c>
      <c r="N190">
        <v>0</v>
      </c>
      <c r="O190">
        <v>0</v>
      </c>
    </row>
    <row r="191" spans="3:15" ht="12.75">
      <c r="C191" t="s">
        <v>289</v>
      </c>
      <c r="D191" t="s">
        <v>290</v>
      </c>
      <c r="E191" s="6">
        <v>1204</v>
      </c>
      <c r="F191" s="6">
        <f>E191-G191</f>
        <v>14</v>
      </c>
      <c r="G191" s="6">
        <v>1190</v>
      </c>
      <c r="H191" s="6">
        <v>162</v>
      </c>
      <c r="I191" s="6">
        <v>79</v>
      </c>
      <c r="J191" s="6">
        <v>241</v>
      </c>
      <c r="K191" s="7">
        <f t="shared" si="51"/>
        <v>0.1361344537815126</v>
      </c>
      <c r="L191" s="7">
        <f t="shared" si="51"/>
        <v>0.06638655462184874</v>
      </c>
      <c r="M191" s="7">
        <f t="shared" si="51"/>
        <v>0.20252100840336135</v>
      </c>
      <c r="N191">
        <v>0</v>
      </c>
      <c r="O191">
        <v>0</v>
      </c>
    </row>
    <row r="192" spans="3:15" ht="12.75">
      <c r="C192" t="s">
        <v>291</v>
      </c>
      <c r="D192" t="s">
        <v>292</v>
      </c>
      <c r="E192" s="6">
        <v>764</v>
      </c>
      <c r="F192" s="6">
        <f>E192-G192</f>
        <v>0</v>
      </c>
      <c r="G192" s="6">
        <v>764</v>
      </c>
      <c r="H192" s="6">
        <v>286</v>
      </c>
      <c r="I192" s="6">
        <v>111</v>
      </c>
      <c r="J192" s="6">
        <v>397</v>
      </c>
      <c r="K192" s="7">
        <f t="shared" si="51"/>
        <v>0.3743455497382199</v>
      </c>
      <c r="L192" s="7">
        <f t="shared" si="51"/>
        <v>0.14528795811518325</v>
      </c>
      <c r="M192" s="7">
        <f t="shared" si="51"/>
        <v>0.5196335078534031</v>
      </c>
      <c r="N192">
        <v>0</v>
      </c>
      <c r="O192">
        <v>0</v>
      </c>
    </row>
    <row r="193" spans="2:15" ht="12.75">
      <c r="B193" s="8" t="s">
        <v>293</v>
      </c>
      <c r="E193" s="6">
        <v>6586</v>
      </c>
      <c r="F193" s="6">
        <f>E193-G193</f>
        <v>45</v>
      </c>
      <c r="G193" s="6">
        <v>6541</v>
      </c>
      <c r="H193" s="6">
        <v>1106</v>
      </c>
      <c r="I193" s="6">
        <v>429</v>
      </c>
      <c r="J193" s="6">
        <v>1535</v>
      </c>
      <c r="K193" s="7">
        <f t="shared" si="51"/>
        <v>0.1690872955205626</v>
      </c>
      <c r="L193" s="7">
        <f t="shared" si="51"/>
        <v>0.06558630178871733</v>
      </c>
      <c r="M193" s="7">
        <f t="shared" si="51"/>
        <v>0.23467359730927992</v>
      </c>
      <c r="N193">
        <v>0</v>
      </c>
      <c r="O193">
        <v>0</v>
      </c>
    </row>
    <row r="194" spans="11:13" ht="12.75">
      <c r="K194"/>
      <c r="L194"/>
      <c r="M194"/>
    </row>
    <row r="195" spans="1:13" ht="12.75">
      <c r="A195" t="s">
        <v>294</v>
      </c>
      <c r="B195" s="5" t="s">
        <v>295</v>
      </c>
      <c r="K195"/>
      <c r="L195"/>
      <c r="M195"/>
    </row>
    <row r="196" spans="3:15" ht="12.75">
      <c r="C196" t="s">
        <v>296</v>
      </c>
      <c r="D196" t="s">
        <v>297</v>
      </c>
      <c r="E196" s="6">
        <v>24891</v>
      </c>
      <c r="F196" s="6">
        <f>E196-G196</f>
        <v>610</v>
      </c>
      <c r="G196" s="6">
        <v>24281</v>
      </c>
      <c r="H196" s="6">
        <v>3782</v>
      </c>
      <c r="I196" s="6">
        <v>984</v>
      </c>
      <c r="J196" s="6">
        <v>4766</v>
      </c>
      <c r="K196" s="7">
        <f aca="true" t="shared" si="52" ref="K196:M199">H196/$G196</f>
        <v>0.15575964746097773</v>
      </c>
      <c r="L196" s="7">
        <f t="shared" si="52"/>
        <v>0.040525513776203614</v>
      </c>
      <c r="M196" s="7">
        <f t="shared" si="52"/>
        <v>0.19628516123718134</v>
      </c>
      <c r="N196">
        <v>6</v>
      </c>
      <c r="O196">
        <v>1</v>
      </c>
    </row>
    <row r="197" spans="3:15" ht="12.75">
      <c r="C197" t="s">
        <v>298</v>
      </c>
      <c r="D197" t="s">
        <v>299</v>
      </c>
      <c r="E197" s="6">
        <v>15027</v>
      </c>
      <c r="F197" s="6">
        <f>E197-G197</f>
        <v>333</v>
      </c>
      <c r="G197" s="6">
        <v>14694</v>
      </c>
      <c r="H197" s="6">
        <v>2664</v>
      </c>
      <c r="I197" s="6">
        <v>1137</v>
      </c>
      <c r="J197" s="6">
        <v>3801</v>
      </c>
      <c r="K197" s="7">
        <f t="shared" si="52"/>
        <v>0.18129848917925684</v>
      </c>
      <c r="L197" s="7">
        <f t="shared" si="52"/>
        <v>0.07737852184565129</v>
      </c>
      <c r="M197" s="7">
        <f t="shared" si="52"/>
        <v>0.25867701102490814</v>
      </c>
      <c r="N197">
        <v>5</v>
      </c>
      <c r="O197">
        <v>0</v>
      </c>
    </row>
    <row r="198" spans="3:15" ht="12.75">
      <c r="C198" t="s">
        <v>300</v>
      </c>
      <c r="D198" t="s">
        <v>301</v>
      </c>
      <c r="E198" s="6">
        <v>1361</v>
      </c>
      <c r="F198" s="6">
        <f>E198-G198</f>
        <v>35</v>
      </c>
      <c r="G198" s="6">
        <v>1326</v>
      </c>
      <c r="H198" s="6">
        <v>241</v>
      </c>
      <c r="I198" s="6">
        <v>64</v>
      </c>
      <c r="J198" s="6">
        <v>305</v>
      </c>
      <c r="K198" s="7">
        <f t="shared" si="52"/>
        <v>0.1817496229260935</v>
      </c>
      <c r="L198" s="7">
        <f t="shared" si="52"/>
        <v>0.048265460030165915</v>
      </c>
      <c r="M198" s="7">
        <f t="shared" si="52"/>
        <v>0.23001508295625941</v>
      </c>
      <c r="N198">
        <v>0</v>
      </c>
      <c r="O198">
        <v>0</v>
      </c>
    </row>
    <row r="199" spans="2:15" ht="12.75">
      <c r="B199" s="8" t="s">
        <v>302</v>
      </c>
      <c r="E199" s="6">
        <v>41279</v>
      </c>
      <c r="F199" s="6">
        <f>E199-G199</f>
        <v>978</v>
      </c>
      <c r="G199" s="6">
        <v>40301</v>
      </c>
      <c r="H199" s="6">
        <v>6687</v>
      </c>
      <c r="I199" s="6">
        <v>2185</v>
      </c>
      <c r="J199" s="6">
        <v>8872</v>
      </c>
      <c r="K199" s="7">
        <f t="shared" si="52"/>
        <v>0.16592640381131982</v>
      </c>
      <c r="L199" s="7">
        <f t="shared" si="52"/>
        <v>0.05421701694747029</v>
      </c>
      <c r="M199" s="7">
        <f t="shared" si="52"/>
        <v>0.2201434207587901</v>
      </c>
      <c r="N199">
        <f>SUM(N196:N198)</f>
        <v>11</v>
      </c>
      <c r="O199">
        <f>SUM(O196:O198)</f>
        <v>1</v>
      </c>
    </row>
    <row r="200" spans="11:13" ht="12.75">
      <c r="K200"/>
      <c r="L200"/>
      <c r="M200"/>
    </row>
    <row r="201" spans="1:13" ht="12.75">
      <c r="A201" t="s">
        <v>303</v>
      </c>
      <c r="B201" s="5" t="s">
        <v>304</v>
      </c>
      <c r="K201"/>
      <c r="L201"/>
      <c r="M201"/>
    </row>
    <row r="202" spans="3:15" ht="12.75">
      <c r="C202" t="s">
        <v>305</v>
      </c>
      <c r="D202" t="s">
        <v>306</v>
      </c>
      <c r="E202" s="6">
        <v>1519</v>
      </c>
      <c r="F202" s="6">
        <f aca="true" t="shared" si="53" ref="F202:F208">E202-G202</f>
        <v>90</v>
      </c>
      <c r="G202" s="6">
        <v>1429</v>
      </c>
      <c r="H202" s="6">
        <v>693</v>
      </c>
      <c r="I202" s="6">
        <v>202</v>
      </c>
      <c r="J202" s="6">
        <v>895</v>
      </c>
      <c r="K202" s="7">
        <f aca="true" t="shared" si="54" ref="K202:K208">H202/$G202</f>
        <v>0.48495451364590625</v>
      </c>
      <c r="L202" s="7">
        <f aca="true" t="shared" si="55" ref="L202:L208">I202/$G202</f>
        <v>0.14135759272218335</v>
      </c>
      <c r="M202" s="7">
        <f aca="true" t="shared" si="56" ref="M202:M208">J202/$G202</f>
        <v>0.6263121063680895</v>
      </c>
      <c r="N202">
        <v>0</v>
      </c>
      <c r="O202">
        <v>0</v>
      </c>
    </row>
    <row r="203" spans="3:15" ht="12.75">
      <c r="C203" t="s">
        <v>307</v>
      </c>
      <c r="D203" t="s">
        <v>308</v>
      </c>
      <c r="E203" s="6">
        <v>215</v>
      </c>
      <c r="F203" s="6">
        <f t="shared" si="53"/>
        <v>20</v>
      </c>
      <c r="G203" s="6">
        <v>195</v>
      </c>
      <c r="H203" s="6">
        <v>61</v>
      </c>
      <c r="I203" s="6">
        <v>14</v>
      </c>
      <c r="J203" s="6">
        <v>75</v>
      </c>
      <c r="K203" s="7">
        <f t="shared" si="54"/>
        <v>0.3128205128205128</v>
      </c>
      <c r="L203" s="7">
        <f t="shared" si="55"/>
        <v>0.07179487179487179</v>
      </c>
      <c r="M203" s="7">
        <f t="shared" si="56"/>
        <v>0.38461538461538464</v>
      </c>
      <c r="N203">
        <v>0</v>
      </c>
      <c r="O203">
        <v>0</v>
      </c>
    </row>
    <row r="204" spans="3:15" ht="12.75">
      <c r="C204" t="s">
        <v>309</v>
      </c>
      <c r="D204" t="s">
        <v>310</v>
      </c>
      <c r="E204" s="6">
        <v>362</v>
      </c>
      <c r="F204" s="6">
        <f t="shared" si="53"/>
        <v>9</v>
      </c>
      <c r="G204" s="6">
        <v>353</v>
      </c>
      <c r="H204" s="6">
        <v>44</v>
      </c>
      <c r="I204" s="6">
        <v>37</v>
      </c>
      <c r="J204" s="6">
        <v>81</v>
      </c>
      <c r="K204" s="7">
        <f t="shared" si="54"/>
        <v>0.12464589235127478</v>
      </c>
      <c r="L204" s="7">
        <f t="shared" si="55"/>
        <v>0.1048158640226629</v>
      </c>
      <c r="M204" s="7">
        <f t="shared" si="56"/>
        <v>0.22946175637393768</v>
      </c>
      <c r="N204">
        <v>1</v>
      </c>
      <c r="O204">
        <v>0</v>
      </c>
    </row>
    <row r="205" spans="3:15" ht="12.75">
      <c r="C205" t="s">
        <v>311</v>
      </c>
      <c r="D205" t="s">
        <v>312</v>
      </c>
      <c r="E205" s="6">
        <v>170</v>
      </c>
      <c r="F205" s="6">
        <f t="shared" si="53"/>
        <v>19</v>
      </c>
      <c r="G205" s="6">
        <v>151</v>
      </c>
      <c r="H205" s="6">
        <v>93</v>
      </c>
      <c r="I205" s="6">
        <v>20</v>
      </c>
      <c r="J205" s="6">
        <v>113</v>
      </c>
      <c r="K205" s="7">
        <f t="shared" si="54"/>
        <v>0.6158940397350994</v>
      </c>
      <c r="L205" s="7">
        <f t="shared" si="55"/>
        <v>0.13245033112582782</v>
      </c>
      <c r="M205" s="7">
        <f t="shared" si="56"/>
        <v>0.7483443708609272</v>
      </c>
      <c r="N205">
        <v>0</v>
      </c>
      <c r="O205">
        <v>0</v>
      </c>
    </row>
    <row r="206" spans="3:15" ht="12.75">
      <c r="C206" t="s">
        <v>313</v>
      </c>
      <c r="D206" t="s">
        <v>314</v>
      </c>
      <c r="E206" s="6">
        <v>1041</v>
      </c>
      <c r="F206" s="6">
        <f t="shared" si="53"/>
        <v>0</v>
      </c>
      <c r="G206" s="6">
        <v>1041</v>
      </c>
      <c r="H206" s="6">
        <v>10</v>
      </c>
      <c r="I206" s="6">
        <v>9</v>
      </c>
      <c r="J206" s="6">
        <v>19</v>
      </c>
      <c r="K206" s="7">
        <f t="shared" si="54"/>
        <v>0.009606147934678195</v>
      </c>
      <c r="L206" s="7">
        <f t="shared" si="55"/>
        <v>0.008645533141210375</v>
      </c>
      <c r="M206" s="7">
        <f t="shared" si="56"/>
        <v>0.01825168107588857</v>
      </c>
      <c r="N206">
        <v>0</v>
      </c>
      <c r="O206">
        <v>0</v>
      </c>
    </row>
    <row r="207" spans="3:15" ht="12.75">
      <c r="C207" t="s">
        <v>315</v>
      </c>
      <c r="D207" t="s">
        <v>316</v>
      </c>
      <c r="E207" s="6">
        <v>55</v>
      </c>
      <c r="F207" s="6">
        <f t="shared" si="53"/>
        <v>3</v>
      </c>
      <c r="G207" s="6">
        <v>52</v>
      </c>
      <c r="H207" s="6">
        <v>15</v>
      </c>
      <c r="I207" s="6">
        <v>14</v>
      </c>
      <c r="J207" s="6">
        <v>29</v>
      </c>
      <c r="K207" s="7">
        <f t="shared" si="54"/>
        <v>0.28846153846153844</v>
      </c>
      <c r="L207" s="7">
        <f t="shared" si="55"/>
        <v>0.2692307692307692</v>
      </c>
      <c r="M207" s="7">
        <f t="shared" si="56"/>
        <v>0.5576923076923077</v>
      </c>
      <c r="N207">
        <v>0</v>
      </c>
      <c r="O207">
        <v>0</v>
      </c>
    </row>
    <row r="208" spans="2:15" ht="12.75">
      <c r="B208" s="8" t="s">
        <v>317</v>
      </c>
      <c r="E208" s="6">
        <v>3362</v>
      </c>
      <c r="F208" s="6">
        <f t="shared" si="53"/>
        <v>141</v>
      </c>
      <c r="G208" s="6">
        <v>3221</v>
      </c>
      <c r="H208" s="6">
        <v>916</v>
      </c>
      <c r="I208" s="6">
        <v>296</v>
      </c>
      <c r="J208" s="6">
        <v>1212</v>
      </c>
      <c r="K208" s="7">
        <f t="shared" si="54"/>
        <v>0.2843837317603229</v>
      </c>
      <c r="L208" s="7">
        <f t="shared" si="55"/>
        <v>0.09189692642036634</v>
      </c>
      <c r="M208" s="7">
        <f t="shared" si="56"/>
        <v>0.37628065818068923</v>
      </c>
      <c r="N208">
        <f>SUM(N202:N207)</f>
        <v>1</v>
      </c>
      <c r="O208">
        <v>0</v>
      </c>
    </row>
    <row r="209" spans="11:13" ht="12.75">
      <c r="K209"/>
      <c r="L209"/>
      <c r="M209"/>
    </row>
    <row r="210" spans="1:13" ht="12.75">
      <c r="A210" t="s">
        <v>318</v>
      </c>
      <c r="B210" s="5" t="s">
        <v>319</v>
      </c>
      <c r="K210"/>
      <c r="L210"/>
      <c r="M210"/>
    </row>
    <row r="211" spans="3:15" ht="12.75">
      <c r="C211" t="s">
        <v>320</v>
      </c>
      <c r="D211" t="s">
        <v>321</v>
      </c>
      <c r="E211" s="6">
        <v>199</v>
      </c>
      <c r="F211" s="6">
        <f>E211-G211</f>
        <v>14</v>
      </c>
      <c r="G211" s="6">
        <v>185</v>
      </c>
      <c r="H211" s="6">
        <v>52</v>
      </c>
      <c r="I211" s="6">
        <v>10</v>
      </c>
      <c r="J211" s="6">
        <v>62</v>
      </c>
      <c r="K211" s="7">
        <f aca="true" t="shared" si="57" ref="K211:M214">H211/$G211</f>
        <v>0.2810810810810811</v>
      </c>
      <c r="L211" s="7">
        <f t="shared" si="57"/>
        <v>0.05405405405405406</v>
      </c>
      <c r="M211" s="7">
        <f t="shared" si="57"/>
        <v>0.33513513513513515</v>
      </c>
      <c r="N211">
        <v>2</v>
      </c>
      <c r="O211">
        <v>0</v>
      </c>
    </row>
    <row r="212" spans="3:15" ht="12.75">
      <c r="C212" t="s">
        <v>322</v>
      </c>
      <c r="D212" t="s">
        <v>323</v>
      </c>
      <c r="E212" s="6">
        <v>626</v>
      </c>
      <c r="F212" s="6">
        <f>E212-G212</f>
        <v>35</v>
      </c>
      <c r="G212" s="6">
        <v>591</v>
      </c>
      <c r="H212" s="6">
        <v>152</v>
      </c>
      <c r="I212" s="6">
        <v>47</v>
      </c>
      <c r="J212" s="6">
        <v>199</v>
      </c>
      <c r="K212" s="7">
        <f t="shared" si="57"/>
        <v>0.2571912013536379</v>
      </c>
      <c r="L212" s="7">
        <f t="shared" si="57"/>
        <v>0.07952622673434856</v>
      </c>
      <c r="M212" s="7">
        <f t="shared" si="57"/>
        <v>0.33671742808798644</v>
      </c>
      <c r="N212">
        <v>0</v>
      </c>
      <c r="O212">
        <v>0</v>
      </c>
    </row>
    <row r="213" spans="3:15" ht="12.75">
      <c r="C213" t="s">
        <v>324</v>
      </c>
      <c r="D213" t="s">
        <v>325</v>
      </c>
      <c r="E213" s="6">
        <v>128</v>
      </c>
      <c r="F213" s="6">
        <f>E213-G213</f>
        <v>8</v>
      </c>
      <c r="G213" s="6">
        <v>120</v>
      </c>
      <c r="H213" s="6">
        <v>42</v>
      </c>
      <c r="I213" s="6">
        <v>11</v>
      </c>
      <c r="J213" s="6">
        <v>53</v>
      </c>
      <c r="K213" s="7">
        <f t="shared" si="57"/>
        <v>0.35</v>
      </c>
      <c r="L213" s="7">
        <f t="shared" si="57"/>
        <v>0.09166666666666666</v>
      </c>
      <c r="M213" s="7">
        <f t="shared" si="57"/>
        <v>0.44166666666666665</v>
      </c>
      <c r="N213">
        <v>0</v>
      </c>
      <c r="O213">
        <v>0</v>
      </c>
    </row>
    <row r="214" spans="2:15" ht="12.75">
      <c r="B214" s="8" t="s">
        <v>326</v>
      </c>
      <c r="E214" s="6">
        <v>953</v>
      </c>
      <c r="F214" s="6">
        <f>E214-G214</f>
        <v>57</v>
      </c>
      <c r="G214" s="6">
        <v>896</v>
      </c>
      <c r="H214" s="6">
        <v>246</v>
      </c>
      <c r="I214" s="6">
        <v>68</v>
      </c>
      <c r="J214" s="6">
        <v>314</v>
      </c>
      <c r="K214" s="7">
        <f t="shared" si="57"/>
        <v>0.27455357142857145</v>
      </c>
      <c r="L214" s="7">
        <f t="shared" si="57"/>
        <v>0.07589285714285714</v>
      </c>
      <c r="M214" s="7">
        <f t="shared" si="57"/>
        <v>0.35044642857142855</v>
      </c>
      <c r="N214">
        <f>SUM(N211:N213)</f>
        <v>2</v>
      </c>
      <c r="O214">
        <v>0</v>
      </c>
    </row>
    <row r="215" spans="11:13" ht="12.75">
      <c r="K215"/>
      <c r="L215"/>
      <c r="M215"/>
    </row>
    <row r="216" spans="1:13" ht="12.75">
      <c r="A216" t="s">
        <v>327</v>
      </c>
      <c r="B216" s="5" t="s">
        <v>328</v>
      </c>
      <c r="K216"/>
      <c r="L216"/>
      <c r="M216"/>
    </row>
    <row r="217" spans="3:15" ht="12.75">
      <c r="C217" t="s">
        <v>329</v>
      </c>
      <c r="D217" t="s">
        <v>330</v>
      </c>
      <c r="E217" s="6">
        <v>2752</v>
      </c>
      <c r="F217" s="6">
        <f>E217-G217</f>
        <v>107</v>
      </c>
      <c r="G217" s="6">
        <v>2645</v>
      </c>
      <c r="H217" s="6">
        <v>770</v>
      </c>
      <c r="I217" s="6">
        <v>252</v>
      </c>
      <c r="J217" s="6">
        <v>1022</v>
      </c>
      <c r="K217" s="7">
        <f aca="true" t="shared" si="58" ref="K217:M221">H217/$G217</f>
        <v>0.29111531190926276</v>
      </c>
      <c r="L217" s="7">
        <f t="shared" si="58"/>
        <v>0.09527410207939509</v>
      </c>
      <c r="M217" s="7">
        <f t="shared" si="58"/>
        <v>0.38638941398865784</v>
      </c>
      <c r="N217">
        <v>1</v>
      </c>
      <c r="O217">
        <v>0</v>
      </c>
    </row>
    <row r="218" spans="3:15" ht="12.75">
      <c r="C218" t="s">
        <v>331</v>
      </c>
      <c r="D218" t="s">
        <v>332</v>
      </c>
      <c r="E218" s="6">
        <v>219</v>
      </c>
      <c r="F218" s="6">
        <f>E218-G218</f>
        <v>26</v>
      </c>
      <c r="G218" s="6">
        <v>193</v>
      </c>
      <c r="H218" s="6">
        <v>45</v>
      </c>
      <c r="I218" s="6">
        <v>32</v>
      </c>
      <c r="J218" s="6">
        <v>77</v>
      </c>
      <c r="K218" s="7">
        <f t="shared" si="58"/>
        <v>0.23316062176165803</v>
      </c>
      <c r="L218" s="7">
        <f t="shared" si="58"/>
        <v>0.16580310880829016</v>
      </c>
      <c r="M218" s="7">
        <f t="shared" si="58"/>
        <v>0.39896373056994816</v>
      </c>
      <c r="N218">
        <v>0</v>
      </c>
      <c r="O218">
        <v>0</v>
      </c>
    </row>
    <row r="219" spans="3:15" ht="12.75">
      <c r="C219" t="s">
        <v>333</v>
      </c>
      <c r="D219" t="s">
        <v>334</v>
      </c>
      <c r="E219" s="6">
        <v>309</v>
      </c>
      <c r="F219" s="6">
        <f>E219-G219</f>
        <v>0</v>
      </c>
      <c r="G219" s="6">
        <v>309</v>
      </c>
      <c r="H219" s="6">
        <v>79</v>
      </c>
      <c r="I219" s="6">
        <v>34</v>
      </c>
      <c r="J219" s="6">
        <v>113</v>
      </c>
      <c r="K219" s="7">
        <f t="shared" si="58"/>
        <v>0.255663430420712</v>
      </c>
      <c r="L219" s="7">
        <f t="shared" si="58"/>
        <v>0.11003236245954692</v>
      </c>
      <c r="M219" s="7">
        <f t="shared" si="58"/>
        <v>0.3656957928802589</v>
      </c>
      <c r="N219">
        <v>0</v>
      </c>
      <c r="O219">
        <v>0</v>
      </c>
    </row>
    <row r="220" spans="3:15" ht="12.75">
      <c r="C220" t="s">
        <v>335</v>
      </c>
      <c r="D220" t="s">
        <v>336</v>
      </c>
      <c r="E220" s="6">
        <v>153</v>
      </c>
      <c r="F220" s="6">
        <f>E220-G220</f>
        <v>3</v>
      </c>
      <c r="G220" s="6">
        <v>150</v>
      </c>
      <c r="H220" s="6">
        <v>41</v>
      </c>
      <c r="I220" s="6">
        <v>28</v>
      </c>
      <c r="J220" s="6">
        <v>69</v>
      </c>
      <c r="K220" s="7">
        <f t="shared" si="58"/>
        <v>0.2733333333333333</v>
      </c>
      <c r="L220" s="7">
        <f t="shared" si="58"/>
        <v>0.18666666666666668</v>
      </c>
      <c r="M220" s="7">
        <f t="shared" si="58"/>
        <v>0.46</v>
      </c>
      <c r="N220">
        <v>0</v>
      </c>
      <c r="O220">
        <v>0</v>
      </c>
    </row>
    <row r="221" spans="2:15" ht="12.75">
      <c r="B221" s="8" t="s">
        <v>337</v>
      </c>
      <c r="E221" s="6">
        <v>3433</v>
      </c>
      <c r="F221" s="6">
        <f>E221-G221</f>
        <v>136</v>
      </c>
      <c r="G221" s="6">
        <v>3297</v>
      </c>
      <c r="H221" s="6">
        <v>935</v>
      </c>
      <c r="I221" s="6">
        <v>346</v>
      </c>
      <c r="J221" s="6">
        <v>1281</v>
      </c>
      <c r="K221" s="7">
        <f t="shared" si="58"/>
        <v>0.2835911434637549</v>
      </c>
      <c r="L221" s="7">
        <f t="shared" si="58"/>
        <v>0.10494388838337883</v>
      </c>
      <c r="M221" s="7">
        <f t="shared" si="58"/>
        <v>0.3885350318471338</v>
      </c>
      <c r="N221">
        <f>SUM(N217:N220)</f>
        <v>1</v>
      </c>
      <c r="O221">
        <v>0</v>
      </c>
    </row>
    <row r="222" spans="11:13" ht="12.75">
      <c r="K222"/>
      <c r="L222"/>
      <c r="M222"/>
    </row>
    <row r="223" spans="1:13" ht="12.75">
      <c r="A223" t="s">
        <v>338</v>
      </c>
      <c r="B223" s="5" t="s">
        <v>339</v>
      </c>
      <c r="K223"/>
      <c r="L223"/>
      <c r="M223"/>
    </row>
    <row r="224" spans="3:15" ht="12.75">
      <c r="C224" t="s">
        <v>340</v>
      </c>
      <c r="D224" t="s">
        <v>341</v>
      </c>
      <c r="E224" s="6">
        <v>202</v>
      </c>
      <c r="F224" s="6">
        <f>E224-G224</f>
        <v>14</v>
      </c>
      <c r="G224" s="6">
        <v>188</v>
      </c>
      <c r="H224" s="6">
        <v>43</v>
      </c>
      <c r="I224" s="6">
        <v>14</v>
      </c>
      <c r="J224" s="6">
        <v>57</v>
      </c>
      <c r="K224" s="7">
        <f aca="true" t="shared" si="59" ref="K224:M227">H224/$G224</f>
        <v>0.22872340425531915</v>
      </c>
      <c r="L224" s="7">
        <f t="shared" si="59"/>
        <v>0.07446808510638298</v>
      </c>
      <c r="M224" s="7">
        <f t="shared" si="59"/>
        <v>0.30319148936170215</v>
      </c>
      <c r="N224">
        <v>0</v>
      </c>
      <c r="O224">
        <v>0</v>
      </c>
    </row>
    <row r="225" spans="3:15" ht="12.75">
      <c r="C225" t="s">
        <v>342</v>
      </c>
      <c r="D225" t="s">
        <v>343</v>
      </c>
      <c r="E225" s="6">
        <v>497</v>
      </c>
      <c r="F225" s="6">
        <f>E225-G225</f>
        <v>11</v>
      </c>
      <c r="G225" s="6">
        <v>486</v>
      </c>
      <c r="H225" s="6">
        <v>94</v>
      </c>
      <c r="I225" s="6">
        <v>37</v>
      </c>
      <c r="J225" s="6">
        <v>131</v>
      </c>
      <c r="K225" s="7">
        <f t="shared" si="59"/>
        <v>0.1934156378600823</v>
      </c>
      <c r="L225" s="7">
        <f t="shared" si="59"/>
        <v>0.07613168724279835</v>
      </c>
      <c r="M225" s="7">
        <f t="shared" si="59"/>
        <v>0.26954732510288065</v>
      </c>
      <c r="N225">
        <v>0</v>
      </c>
      <c r="O225">
        <v>0</v>
      </c>
    </row>
    <row r="226" spans="3:15" ht="12.75">
      <c r="C226" t="s">
        <v>344</v>
      </c>
      <c r="D226" t="s">
        <v>345</v>
      </c>
      <c r="E226" s="6">
        <v>20187</v>
      </c>
      <c r="F226" s="6">
        <f>E226-G226</f>
        <v>511</v>
      </c>
      <c r="G226" s="6">
        <v>19676</v>
      </c>
      <c r="H226" s="6">
        <v>6110</v>
      </c>
      <c r="I226" s="6">
        <v>1855</v>
      </c>
      <c r="J226" s="6">
        <v>7965</v>
      </c>
      <c r="K226" s="7">
        <f t="shared" si="59"/>
        <v>0.31053059564952223</v>
      </c>
      <c r="L226" s="7">
        <f t="shared" si="59"/>
        <v>0.09427729213254726</v>
      </c>
      <c r="M226" s="7">
        <f t="shared" si="59"/>
        <v>0.40480788778206955</v>
      </c>
      <c r="N226">
        <v>0</v>
      </c>
      <c r="O226">
        <v>0</v>
      </c>
    </row>
    <row r="227" spans="2:15" ht="12.75">
      <c r="B227" s="8" t="s">
        <v>346</v>
      </c>
      <c r="E227" s="6">
        <v>20886</v>
      </c>
      <c r="F227" s="6">
        <f>E227-G227</f>
        <v>536</v>
      </c>
      <c r="G227" s="6">
        <v>20350</v>
      </c>
      <c r="H227" s="6">
        <v>6247</v>
      </c>
      <c r="I227" s="6">
        <v>1906</v>
      </c>
      <c r="J227" s="6">
        <v>8153</v>
      </c>
      <c r="K227" s="7">
        <f t="shared" si="59"/>
        <v>0.30697788697788697</v>
      </c>
      <c r="L227" s="7">
        <f t="shared" si="59"/>
        <v>0.09366093366093366</v>
      </c>
      <c r="M227" s="7">
        <f t="shared" si="59"/>
        <v>0.4006388206388206</v>
      </c>
      <c r="N227">
        <v>0</v>
      </c>
      <c r="O227">
        <v>0</v>
      </c>
    </row>
    <row r="228" spans="11:13" ht="12.75">
      <c r="K228"/>
      <c r="L228"/>
      <c r="M228"/>
    </row>
    <row r="229" spans="1:13" ht="12.75">
      <c r="A229" t="s">
        <v>347</v>
      </c>
      <c r="B229" s="5" t="s">
        <v>348</v>
      </c>
      <c r="K229"/>
      <c r="L229"/>
      <c r="M229"/>
    </row>
    <row r="230" spans="3:15" ht="12.75">
      <c r="C230" t="s">
        <v>349</v>
      </c>
      <c r="D230" t="s">
        <v>350</v>
      </c>
      <c r="E230" s="6">
        <v>177</v>
      </c>
      <c r="F230" s="6">
        <f>E230-G230</f>
        <v>5</v>
      </c>
      <c r="G230" s="6">
        <v>172</v>
      </c>
      <c r="H230" s="6">
        <v>41</v>
      </c>
      <c r="I230" s="6">
        <v>12</v>
      </c>
      <c r="J230" s="6">
        <v>53</v>
      </c>
      <c r="K230" s="7">
        <f aca="true" t="shared" si="60" ref="K230:M231">H230/$G230</f>
        <v>0.23837209302325582</v>
      </c>
      <c r="L230" s="7">
        <f t="shared" si="60"/>
        <v>0.06976744186046512</v>
      </c>
      <c r="M230" s="7">
        <f t="shared" si="60"/>
        <v>0.3081395348837209</v>
      </c>
      <c r="N230">
        <v>0</v>
      </c>
      <c r="O230">
        <v>0</v>
      </c>
    </row>
    <row r="231" spans="2:15" ht="12.75">
      <c r="B231" s="8" t="s">
        <v>351</v>
      </c>
      <c r="E231" s="6">
        <v>177</v>
      </c>
      <c r="F231" s="6">
        <f>E231-G231</f>
        <v>5</v>
      </c>
      <c r="G231" s="6">
        <v>172</v>
      </c>
      <c r="H231" s="6">
        <v>41</v>
      </c>
      <c r="I231" s="6">
        <v>12</v>
      </c>
      <c r="J231" s="6">
        <v>53</v>
      </c>
      <c r="K231" s="7">
        <f t="shared" si="60"/>
        <v>0.23837209302325582</v>
      </c>
      <c r="L231" s="7">
        <f t="shared" si="60"/>
        <v>0.06976744186046512</v>
      </c>
      <c r="M231" s="7">
        <f t="shared" si="60"/>
        <v>0.3081395348837209</v>
      </c>
      <c r="N231">
        <v>0</v>
      </c>
      <c r="O231">
        <v>0</v>
      </c>
    </row>
    <row r="232" spans="11:13" ht="12.75">
      <c r="K232"/>
      <c r="L232"/>
      <c r="M232"/>
    </row>
    <row r="233" spans="1:13" ht="12.75">
      <c r="A233" t="s">
        <v>352</v>
      </c>
      <c r="B233" s="5" t="s">
        <v>353</v>
      </c>
      <c r="K233"/>
      <c r="L233"/>
      <c r="M233"/>
    </row>
    <row r="234" spans="3:15" ht="12.75">
      <c r="C234" t="s">
        <v>354</v>
      </c>
      <c r="D234" t="s">
        <v>355</v>
      </c>
      <c r="E234" s="6">
        <v>2512</v>
      </c>
      <c r="F234" s="6">
        <f>E234-G234</f>
        <v>140</v>
      </c>
      <c r="G234" s="6">
        <v>2372</v>
      </c>
      <c r="H234" s="6">
        <v>464</v>
      </c>
      <c r="I234" s="6">
        <v>145</v>
      </c>
      <c r="J234" s="6">
        <v>609</v>
      </c>
      <c r="K234" s="7">
        <f aca="true" t="shared" si="61" ref="K234:M235">H234/$G234</f>
        <v>0.19561551433389546</v>
      </c>
      <c r="L234" s="7">
        <f t="shared" si="61"/>
        <v>0.06112984822934233</v>
      </c>
      <c r="M234" s="7">
        <f t="shared" si="61"/>
        <v>0.25674536256323777</v>
      </c>
      <c r="N234">
        <v>0</v>
      </c>
      <c r="O234">
        <v>0</v>
      </c>
    </row>
    <row r="235" spans="2:15" ht="12.75">
      <c r="B235" s="8" t="s">
        <v>356</v>
      </c>
      <c r="E235" s="6">
        <v>2512</v>
      </c>
      <c r="F235" s="6">
        <f>E235-G235</f>
        <v>140</v>
      </c>
      <c r="G235" s="6">
        <v>2372</v>
      </c>
      <c r="H235" s="6">
        <v>464</v>
      </c>
      <c r="I235" s="6">
        <v>145</v>
      </c>
      <c r="J235" s="6">
        <v>609</v>
      </c>
      <c r="K235" s="7">
        <f t="shared" si="61"/>
        <v>0.19561551433389546</v>
      </c>
      <c r="L235" s="7">
        <f t="shared" si="61"/>
        <v>0.06112984822934233</v>
      </c>
      <c r="M235" s="7">
        <f t="shared" si="61"/>
        <v>0.25674536256323777</v>
      </c>
      <c r="N235">
        <v>0</v>
      </c>
      <c r="O235">
        <v>0</v>
      </c>
    </row>
    <row r="236" spans="11:13" ht="12.75">
      <c r="K236"/>
      <c r="L236"/>
      <c r="M236"/>
    </row>
    <row r="237" spans="1:13" ht="12.75">
      <c r="A237" t="s">
        <v>357</v>
      </c>
      <c r="B237" s="5" t="s">
        <v>358</v>
      </c>
      <c r="K237"/>
      <c r="L237"/>
      <c r="M237"/>
    </row>
    <row r="238" spans="3:15" ht="12.75">
      <c r="C238" t="s">
        <v>359</v>
      </c>
      <c r="D238" t="s">
        <v>360</v>
      </c>
      <c r="E238" s="6">
        <v>3394</v>
      </c>
      <c r="F238" s="6">
        <f>E238-G238</f>
        <v>79</v>
      </c>
      <c r="G238" s="6">
        <v>3315</v>
      </c>
      <c r="H238" s="6">
        <v>1302</v>
      </c>
      <c r="I238" s="6">
        <v>343</v>
      </c>
      <c r="J238" s="6">
        <v>1645</v>
      </c>
      <c r="K238" s="7">
        <f aca="true" t="shared" si="62" ref="K238:M241">H238/$G238</f>
        <v>0.3927601809954751</v>
      </c>
      <c r="L238" s="7">
        <f t="shared" si="62"/>
        <v>0.10346907993966817</v>
      </c>
      <c r="M238" s="7">
        <f t="shared" si="62"/>
        <v>0.4962292609351433</v>
      </c>
      <c r="N238">
        <v>0</v>
      </c>
      <c r="O238">
        <v>0</v>
      </c>
    </row>
    <row r="239" spans="3:15" ht="12.75">
      <c r="C239" t="s">
        <v>361</v>
      </c>
      <c r="D239" t="s">
        <v>362</v>
      </c>
      <c r="E239" s="6">
        <v>781</v>
      </c>
      <c r="F239" s="6">
        <f>E239-G239</f>
        <v>50</v>
      </c>
      <c r="G239" s="6">
        <v>731</v>
      </c>
      <c r="H239" s="6">
        <v>213</v>
      </c>
      <c r="I239" s="6">
        <v>77</v>
      </c>
      <c r="J239" s="6">
        <v>290</v>
      </c>
      <c r="K239" s="7">
        <f t="shared" si="62"/>
        <v>0.2913816689466484</v>
      </c>
      <c r="L239" s="7">
        <f t="shared" si="62"/>
        <v>0.10533515731874145</v>
      </c>
      <c r="M239" s="7">
        <f t="shared" si="62"/>
        <v>0.3967168262653899</v>
      </c>
      <c r="N239">
        <v>0</v>
      </c>
      <c r="O239">
        <v>0</v>
      </c>
    </row>
    <row r="240" spans="3:15" ht="12.75">
      <c r="C240" t="s">
        <v>363</v>
      </c>
      <c r="D240" t="s">
        <v>364</v>
      </c>
      <c r="E240" s="6">
        <v>417</v>
      </c>
      <c r="F240" s="6">
        <f>E240-G240</f>
        <v>11</v>
      </c>
      <c r="G240" s="6">
        <v>406</v>
      </c>
      <c r="H240" s="6">
        <v>118</v>
      </c>
      <c r="I240" s="6">
        <v>66</v>
      </c>
      <c r="J240" s="6">
        <v>184</v>
      </c>
      <c r="K240" s="7">
        <f t="shared" si="62"/>
        <v>0.29064039408866993</v>
      </c>
      <c r="L240" s="7">
        <f t="shared" si="62"/>
        <v>0.1625615763546798</v>
      </c>
      <c r="M240" s="7">
        <f t="shared" si="62"/>
        <v>0.45320197044334976</v>
      </c>
      <c r="N240">
        <v>0</v>
      </c>
      <c r="O240">
        <v>0</v>
      </c>
    </row>
    <row r="241" spans="2:15" ht="12.75">
      <c r="B241" s="8" t="s">
        <v>365</v>
      </c>
      <c r="E241" s="6">
        <v>4592</v>
      </c>
      <c r="F241" s="6">
        <f>E241-G241</f>
        <v>140</v>
      </c>
      <c r="G241" s="6">
        <v>4452</v>
      </c>
      <c r="H241" s="6">
        <v>1633</v>
      </c>
      <c r="I241" s="6">
        <v>486</v>
      </c>
      <c r="J241" s="6">
        <v>2119</v>
      </c>
      <c r="K241" s="7">
        <f t="shared" si="62"/>
        <v>0.3668014375561545</v>
      </c>
      <c r="L241" s="7">
        <f t="shared" si="62"/>
        <v>0.1091644204851752</v>
      </c>
      <c r="M241" s="7">
        <f t="shared" si="62"/>
        <v>0.47596585804132974</v>
      </c>
      <c r="N241">
        <v>0</v>
      </c>
      <c r="O241">
        <v>0</v>
      </c>
    </row>
    <row r="242" spans="11:13" ht="12.75">
      <c r="K242"/>
      <c r="L242"/>
      <c r="M242"/>
    </row>
    <row r="243" spans="1:13" ht="12.75">
      <c r="A243" t="s">
        <v>366</v>
      </c>
      <c r="B243" s="5" t="s">
        <v>367</v>
      </c>
      <c r="K243"/>
      <c r="L243"/>
      <c r="M243"/>
    </row>
    <row r="244" spans="3:15" ht="12.75">
      <c r="C244" t="s">
        <v>368</v>
      </c>
      <c r="D244" t="s">
        <v>369</v>
      </c>
      <c r="E244" s="6">
        <v>5615</v>
      </c>
      <c r="F244" s="6">
        <f>E244-G244</f>
        <v>184</v>
      </c>
      <c r="G244" s="6">
        <v>5431</v>
      </c>
      <c r="H244" s="6">
        <v>1684</v>
      </c>
      <c r="I244" s="6">
        <v>490</v>
      </c>
      <c r="J244" s="6">
        <v>2174</v>
      </c>
      <c r="K244" s="7">
        <f aca="true" t="shared" si="63" ref="K244:M246">H244/$G244</f>
        <v>0.3100718099797459</v>
      </c>
      <c r="L244" s="7">
        <f t="shared" si="63"/>
        <v>0.0902227950653655</v>
      </c>
      <c r="M244" s="7">
        <f t="shared" si="63"/>
        <v>0.4002946050451114</v>
      </c>
      <c r="N244">
        <v>7</v>
      </c>
      <c r="O244">
        <v>0</v>
      </c>
    </row>
    <row r="245" spans="3:15" ht="12.75">
      <c r="C245" t="s">
        <v>370</v>
      </c>
      <c r="D245" t="s">
        <v>371</v>
      </c>
      <c r="E245" s="6">
        <v>407</v>
      </c>
      <c r="F245" s="6">
        <f>E245-G245</f>
        <v>41</v>
      </c>
      <c r="G245" s="6">
        <v>366</v>
      </c>
      <c r="H245" s="6">
        <v>115</v>
      </c>
      <c r="I245" s="6">
        <v>68</v>
      </c>
      <c r="J245" s="6">
        <v>183</v>
      </c>
      <c r="K245" s="7">
        <f t="shared" si="63"/>
        <v>0.31420765027322406</v>
      </c>
      <c r="L245" s="7">
        <f t="shared" si="63"/>
        <v>0.18579234972677597</v>
      </c>
      <c r="M245" s="7">
        <f t="shared" si="63"/>
        <v>0.5</v>
      </c>
      <c r="N245">
        <v>0</v>
      </c>
      <c r="O245">
        <v>0</v>
      </c>
    </row>
    <row r="246" spans="2:15" ht="12.75">
      <c r="B246" s="8" t="s">
        <v>372</v>
      </c>
      <c r="E246" s="6">
        <v>6022</v>
      </c>
      <c r="F246" s="6">
        <f>E246-G246</f>
        <v>225</v>
      </c>
      <c r="G246" s="6">
        <v>5797</v>
      </c>
      <c r="H246" s="6">
        <v>1799</v>
      </c>
      <c r="I246" s="6">
        <v>558</v>
      </c>
      <c r="J246" s="6">
        <v>2357</v>
      </c>
      <c r="K246" s="7">
        <f t="shared" si="63"/>
        <v>0.31033293082628943</v>
      </c>
      <c r="L246" s="7">
        <f t="shared" si="63"/>
        <v>0.0962566844919786</v>
      </c>
      <c r="M246" s="7">
        <f t="shared" si="63"/>
        <v>0.4065896153182681</v>
      </c>
      <c r="N246">
        <f>SUM(N244:N245)</f>
        <v>7</v>
      </c>
      <c r="O246">
        <v>0</v>
      </c>
    </row>
    <row r="247" spans="11:13" ht="12.75">
      <c r="K247"/>
      <c r="L247"/>
      <c r="M247"/>
    </row>
    <row r="248" spans="1:13" ht="12.75">
      <c r="A248" t="s">
        <v>373</v>
      </c>
      <c r="B248" s="5" t="s">
        <v>374</v>
      </c>
      <c r="K248"/>
      <c r="L248"/>
      <c r="M248"/>
    </row>
    <row r="249" spans="3:15" ht="12.75">
      <c r="C249" t="s">
        <v>375</v>
      </c>
      <c r="D249" t="s">
        <v>376</v>
      </c>
      <c r="E249" s="6">
        <v>1588</v>
      </c>
      <c r="F249" s="6">
        <f>E249-G249</f>
        <v>42</v>
      </c>
      <c r="G249" s="6">
        <v>1546</v>
      </c>
      <c r="H249" s="6">
        <v>501</v>
      </c>
      <c r="I249" s="6">
        <v>224</v>
      </c>
      <c r="J249" s="6">
        <v>725</v>
      </c>
      <c r="K249" s="7">
        <f aca="true" t="shared" si="64" ref="K249:M253">H249/$G249</f>
        <v>0.3240620957309185</v>
      </c>
      <c r="L249" s="7">
        <f t="shared" si="64"/>
        <v>0.1448900388098318</v>
      </c>
      <c r="M249" s="7">
        <f t="shared" si="64"/>
        <v>0.4689521345407503</v>
      </c>
      <c r="N249">
        <v>3</v>
      </c>
      <c r="O249">
        <v>1</v>
      </c>
    </row>
    <row r="250" spans="3:15" ht="12.75">
      <c r="C250" t="s">
        <v>377</v>
      </c>
      <c r="D250" t="s">
        <v>378</v>
      </c>
      <c r="E250" s="6">
        <v>3294</v>
      </c>
      <c r="F250" s="6">
        <f>E250-G250</f>
        <v>219</v>
      </c>
      <c r="G250" s="6">
        <v>3075</v>
      </c>
      <c r="H250" s="6">
        <v>1487</v>
      </c>
      <c r="I250" s="6">
        <v>375</v>
      </c>
      <c r="J250" s="6">
        <v>1862</v>
      </c>
      <c r="K250" s="7">
        <f t="shared" si="64"/>
        <v>0.4835772357723577</v>
      </c>
      <c r="L250" s="7">
        <f t="shared" si="64"/>
        <v>0.12195121951219512</v>
      </c>
      <c r="M250" s="7">
        <f t="shared" si="64"/>
        <v>0.6055284552845528</v>
      </c>
      <c r="N250">
        <v>0</v>
      </c>
      <c r="O250">
        <v>0</v>
      </c>
    </row>
    <row r="251" spans="3:15" ht="12.75">
      <c r="C251" t="s">
        <v>379</v>
      </c>
      <c r="D251" t="s">
        <v>380</v>
      </c>
      <c r="E251" s="6">
        <v>210</v>
      </c>
      <c r="F251" s="6">
        <f>E251-G251</f>
        <v>18</v>
      </c>
      <c r="G251" s="6">
        <v>192</v>
      </c>
      <c r="H251" s="6">
        <v>58</v>
      </c>
      <c r="I251" s="6">
        <v>16</v>
      </c>
      <c r="J251" s="6">
        <v>74</v>
      </c>
      <c r="K251" s="7">
        <f t="shared" si="64"/>
        <v>0.3020833333333333</v>
      </c>
      <c r="L251" s="7">
        <f t="shared" si="64"/>
        <v>0.08333333333333333</v>
      </c>
      <c r="M251" s="7">
        <f t="shared" si="64"/>
        <v>0.3854166666666667</v>
      </c>
      <c r="N251">
        <v>0</v>
      </c>
      <c r="O251">
        <v>0</v>
      </c>
    </row>
    <row r="252" spans="3:15" ht="12.75">
      <c r="C252" t="s">
        <v>381</v>
      </c>
      <c r="D252" t="s">
        <v>382</v>
      </c>
      <c r="E252" s="6">
        <v>613</v>
      </c>
      <c r="F252" s="6">
        <f>E252-G252</f>
        <v>57</v>
      </c>
      <c r="G252" s="6">
        <v>556</v>
      </c>
      <c r="H252" s="6">
        <v>138</v>
      </c>
      <c r="I252" s="6">
        <v>63</v>
      </c>
      <c r="J252" s="6">
        <v>201</v>
      </c>
      <c r="K252" s="7">
        <f t="shared" si="64"/>
        <v>0.24820143884892087</v>
      </c>
      <c r="L252" s="7">
        <f t="shared" si="64"/>
        <v>0.11330935251798561</v>
      </c>
      <c r="M252" s="7">
        <f t="shared" si="64"/>
        <v>0.36151079136690645</v>
      </c>
      <c r="N252">
        <v>0</v>
      </c>
      <c r="O252">
        <v>0</v>
      </c>
    </row>
    <row r="253" spans="2:15" ht="12.75">
      <c r="B253" s="8" t="s">
        <v>383</v>
      </c>
      <c r="E253" s="6">
        <v>5705</v>
      </c>
      <c r="F253" s="6">
        <f>E253-G253</f>
        <v>336</v>
      </c>
      <c r="G253" s="6">
        <v>5369</v>
      </c>
      <c r="H253" s="6">
        <v>2184</v>
      </c>
      <c r="I253" s="6">
        <v>678</v>
      </c>
      <c r="J253" s="6">
        <v>2862</v>
      </c>
      <c r="K253" s="7">
        <f t="shared" si="64"/>
        <v>0.4067796610169492</v>
      </c>
      <c r="L253" s="7">
        <f t="shared" si="64"/>
        <v>0.1262804991618551</v>
      </c>
      <c r="M253" s="7">
        <f t="shared" si="64"/>
        <v>0.5330601601788042</v>
      </c>
      <c r="N253">
        <f>SUM(N249:N252)</f>
        <v>3</v>
      </c>
      <c r="O253">
        <f>SUM(O249:O252)</f>
        <v>1</v>
      </c>
    </row>
    <row r="254" spans="11:13" ht="12.75">
      <c r="K254"/>
      <c r="L254"/>
      <c r="M254"/>
    </row>
    <row r="255" spans="1:13" ht="12.75">
      <c r="A255" t="s">
        <v>384</v>
      </c>
      <c r="B255" s="5" t="s">
        <v>385</v>
      </c>
      <c r="K255"/>
      <c r="L255"/>
      <c r="M255"/>
    </row>
    <row r="256" spans="3:15" ht="12.75">
      <c r="C256" t="s">
        <v>386</v>
      </c>
      <c r="D256" t="s">
        <v>387</v>
      </c>
      <c r="E256" s="6">
        <v>1633</v>
      </c>
      <c r="F256" s="6">
        <f aca="true" t="shared" si="65" ref="F256:F262">E256-G256</f>
        <v>14</v>
      </c>
      <c r="G256" s="6">
        <v>1619</v>
      </c>
      <c r="H256" s="6">
        <v>762</v>
      </c>
      <c r="I256" s="6">
        <v>204</v>
      </c>
      <c r="J256" s="6">
        <v>966</v>
      </c>
      <c r="K256" s="7">
        <f aca="true" t="shared" si="66" ref="K256:K262">H256/$G256</f>
        <v>0.47066090179122916</v>
      </c>
      <c r="L256" s="7">
        <f aca="true" t="shared" si="67" ref="L256:L262">I256/$G256</f>
        <v>0.1260037059913527</v>
      </c>
      <c r="M256" s="7">
        <f aca="true" t="shared" si="68" ref="M256:M262">J256/$G256</f>
        <v>0.5966646077825818</v>
      </c>
      <c r="N256">
        <v>5</v>
      </c>
      <c r="O256">
        <v>0</v>
      </c>
    </row>
    <row r="257" spans="3:15" ht="12.75">
      <c r="C257" t="s">
        <v>388</v>
      </c>
      <c r="D257" t="s">
        <v>389</v>
      </c>
      <c r="E257" s="6">
        <v>837</v>
      </c>
      <c r="F257" s="6">
        <f t="shared" si="65"/>
        <v>32</v>
      </c>
      <c r="G257" s="6">
        <v>805</v>
      </c>
      <c r="H257" s="6">
        <v>501</v>
      </c>
      <c r="I257" s="6">
        <v>101</v>
      </c>
      <c r="J257" s="6">
        <v>602</v>
      </c>
      <c r="K257" s="7">
        <f t="shared" si="66"/>
        <v>0.622360248447205</v>
      </c>
      <c r="L257" s="7">
        <f t="shared" si="67"/>
        <v>0.12546583850931678</v>
      </c>
      <c r="M257" s="7">
        <f t="shared" si="68"/>
        <v>0.7478260869565218</v>
      </c>
      <c r="N257">
        <v>8</v>
      </c>
      <c r="O257">
        <v>0</v>
      </c>
    </row>
    <row r="258" spans="3:15" ht="12.75">
      <c r="C258" t="s">
        <v>390</v>
      </c>
      <c r="D258" t="s">
        <v>391</v>
      </c>
      <c r="E258" s="6">
        <v>193</v>
      </c>
      <c r="F258" s="6">
        <f t="shared" si="65"/>
        <v>0</v>
      </c>
      <c r="G258" s="6">
        <v>193</v>
      </c>
      <c r="H258" s="6">
        <v>126</v>
      </c>
      <c r="I258" s="6">
        <v>20</v>
      </c>
      <c r="J258" s="6">
        <v>146</v>
      </c>
      <c r="K258" s="7">
        <f t="shared" si="66"/>
        <v>0.6528497409326425</v>
      </c>
      <c r="L258" s="7">
        <f t="shared" si="67"/>
        <v>0.10362694300518134</v>
      </c>
      <c r="M258" s="7">
        <f t="shared" si="68"/>
        <v>0.7564766839378239</v>
      </c>
      <c r="N258">
        <v>0</v>
      </c>
      <c r="O258">
        <v>0</v>
      </c>
    </row>
    <row r="259" spans="3:15" ht="12.75">
      <c r="C259" t="s">
        <v>392</v>
      </c>
      <c r="D259" t="s">
        <v>393</v>
      </c>
      <c r="E259" s="6">
        <v>356</v>
      </c>
      <c r="F259" s="6">
        <f t="shared" si="65"/>
        <v>0</v>
      </c>
      <c r="G259" s="6">
        <v>356</v>
      </c>
      <c r="H259" s="6">
        <v>99</v>
      </c>
      <c r="I259" s="6">
        <v>28</v>
      </c>
      <c r="J259" s="6">
        <v>127</v>
      </c>
      <c r="K259" s="7">
        <f t="shared" si="66"/>
        <v>0.27808988764044945</v>
      </c>
      <c r="L259" s="7">
        <f t="shared" si="67"/>
        <v>0.07865168539325842</v>
      </c>
      <c r="M259" s="7">
        <f t="shared" si="68"/>
        <v>0.35674157303370785</v>
      </c>
      <c r="N259">
        <v>0</v>
      </c>
      <c r="O259">
        <v>0</v>
      </c>
    </row>
    <row r="260" spans="3:15" ht="12.75">
      <c r="C260" t="s">
        <v>394</v>
      </c>
      <c r="D260" t="s">
        <v>395</v>
      </c>
      <c r="E260" s="6">
        <v>227</v>
      </c>
      <c r="F260" s="6">
        <f t="shared" si="65"/>
        <v>10</v>
      </c>
      <c r="G260" s="6">
        <v>217</v>
      </c>
      <c r="H260" s="6">
        <v>68</v>
      </c>
      <c r="I260" s="6">
        <v>33</v>
      </c>
      <c r="J260" s="6">
        <v>101</v>
      </c>
      <c r="K260" s="7">
        <f t="shared" si="66"/>
        <v>0.31336405529953915</v>
      </c>
      <c r="L260" s="7">
        <f t="shared" si="67"/>
        <v>0.15207373271889402</v>
      </c>
      <c r="M260" s="7">
        <f t="shared" si="68"/>
        <v>0.46543778801843316</v>
      </c>
      <c r="N260">
        <v>0</v>
      </c>
      <c r="O260">
        <v>0</v>
      </c>
    </row>
    <row r="261" spans="3:15" ht="12.75">
      <c r="C261" t="s">
        <v>396</v>
      </c>
      <c r="D261" t="s">
        <v>397</v>
      </c>
      <c r="E261" s="6">
        <v>396</v>
      </c>
      <c r="F261" s="6">
        <f t="shared" si="65"/>
        <v>0</v>
      </c>
      <c r="G261" s="6">
        <v>396</v>
      </c>
      <c r="H261" s="6">
        <v>73</v>
      </c>
      <c r="I261" s="6">
        <v>28</v>
      </c>
      <c r="J261" s="6">
        <v>101</v>
      </c>
      <c r="K261" s="7">
        <f t="shared" si="66"/>
        <v>0.18434343434343434</v>
      </c>
      <c r="L261" s="7">
        <f t="shared" si="67"/>
        <v>0.0707070707070707</v>
      </c>
      <c r="M261" s="7">
        <f t="shared" si="68"/>
        <v>0.255050505050505</v>
      </c>
      <c r="N261">
        <v>0</v>
      </c>
      <c r="O261">
        <v>0</v>
      </c>
    </row>
    <row r="262" spans="2:15" ht="12.75">
      <c r="B262" s="8" t="s">
        <v>398</v>
      </c>
      <c r="E262" s="6">
        <v>3642</v>
      </c>
      <c r="F262" s="6">
        <f t="shared" si="65"/>
        <v>56</v>
      </c>
      <c r="G262" s="6">
        <v>3586</v>
      </c>
      <c r="H262" s="6">
        <v>1629</v>
      </c>
      <c r="I262" s="6">
        <v>414</v>
      </c>
      <c r="J262" s="6">
        <v>2043</v>
      </c>
      <c r="K262" s="7">
        <f t="shared" si="66"/>
        <v>0.4542665923034021</v>
      </c>
      <c r="L262" s="7">
        <f t="shared" si="67"/>
        <v>0.1154489682097044</v>
      </c>
      <c r="M262" s="7">
        <f t="shared" si="68"/>
        <v>0.5697155605131066</v>
      </c>
      <c r="N262">
        <f>SUM(N256:N261)</f>
        <v>13</v>
      </c>
      <c r="O262">
        <v>0</v>
      </c>
    </row>
    <row r="263" spans="11:13" ht="12.75">
      <c r="K263"/>
      <c r="L263"/>
      <c r="M263"/>
    </row>
    <row r="264" spans="1:13" ht="12.75">
      <c r="A264" t="s">
        <v>399</v>
      </c>
      <c r="B264" s="5" t="s">
        <v>400</v>
      </c>
      <c r="K264"/>
      <c r="L264"/>
      <c r="M264"/>
    </row>
    <row r="265" spans="3:15" ht="12.75">
      <c r="C265" t="s">
        <v>401</v>
      </c>
      <c r="D265" t="s">
        <v>402</v>
      </c>
      <c r="E265" s="6">
        <v>264</v>
      </c>
      <c r="F265" s="6">
        <f>E265-G265</f>
        <v>27</v>
      </c>
      <c r="G265" s="6">
        <v>237</v>
      </c>
      <c r="H265" s="6">
        <v>23</v>
      </c>
      <c r="I265" s="6">
        <v>18</v>
      </c>
      <c r="J265" s="6">
        <v>41</v>
      </c>
      <c r="K265" s="7">
        <f aca="true" t="shared" si="69" ref="K265:M267">H265/$G265</f>
        <v>0.0970464135021097</v>
      </c>
      <c r="L265" s="7">
        <f t="shared" si="69"/>
        <v>0.0759493670886076</v>
      </c>
      <c r="M265" s="7">
        <f t="shared" si="69"/>
        <v>0.1729957805907173</v>
      </c>
      <c r="N265">
        <v>0</v>
      </c>
      <c r="O265">
        <v>0</v>
      </c>
    </row>
    <row r="266" spans="3:15" ht="12.75">
      <c r="C266" t="s">
        <v>403</v>
      </c>
      <c r="D266" t="s">
        <v>404</v>
      </c>
      <c r="E266" s="6">
        <v>308</v>
      </c>
      <c r="F266" s="6">
        <f>E266-G266</f>
        <v>12</v>
      </c>
      <c r="G266" s="6">
        <v>296</v>
      </c>
      <c r="H266" s="6">
        <v>40</v>
      </c>
      <c r="I266" s="6">
        <v>17</v>
      </c>
      <c r="J266" s="6">
        <v>57</v>
      </c>
      <c r="K266" s="7">
        <f t="shared" si="69"/>
        <v>0.13513513513513514</v>
      </c>
      <c r="L266" s="7">
        <f t="shared" si="69"/>
        <v>0.057432432432432436</v>
      </c>
      <c r="M266" s="7">
        <f t="shared" si="69"/>
        <v>0.19256756756756757</v>
      </c>
      <c r="N266">
        <v>0</v>
      </c>
      <c r="O266">
        <v>0</v>
      </c>
    </row>
    <row r="267" spans="2:15" ht="12.75">
      <c r="B267" s="8" t="s">
        <v>405</v>
      </c>
      <c r="E267" s="6">
        <v>572</v>
      </c>
      <c r="F267" s="6">
        <f>E267-G267</f>
        <v>39</v>
      </c>
      <c r="G267" s="6">
        <v>533</v>
      </c>
      <c r="H267" s="6">
        <v>63</v>
      </c>
      <c r="I267" s="6">
        <v>35</v>
      </c>
      <c r="J267" s="6">
        <v>98</v>
      </c>
      <c r="K267" s="7">
        <f t="shared" si="69"/>
        <v>0.11819887429643527</v>
      </c>
      <c r="L267" s="7">
        <f t="shared" si="69"/>
        <v>0.06566604127579738</v>
      </c>
      <c r="M267" s="7">
        <f t="shared" si="69"/>
        <v>0.18386491557223264</v>
      </c>
      <c r="N267">
        <v>0</v>
      </c>
      <c r="O267">
        <v>0</v>
      </c>
    </row>
    <row r="268" spans="11:13" ht="12.75">
      <c r="K268"/>
      <c r="L268"/>
      <c r="M268"/>
    </row>
    <row r="269" spans="1:13" ht="12.75">
      <c r="A269" t="s">
        <v>406</v>
      </c>
      <c r="B269" s="5" t="s">
        <v>407</v>
      </c>
      <c r="K269"/>
      <c r="L269"/>
      <c r="M269"/>
    </row>
    <row r="270" spans="3:15" ht="12.75">
      <c r="C270" t="s">
        <v>408</v>
      </c>
      <c r="D270" t="s">
        <v>409</v>
      </c>
      <c r="E270" s="6">
        <v>1421</v>
      </c>
      <c r="F270" s="6">
        <f>E270-G270</f>
        <v>83</v>
      </c>
      <c r="G270" s="6">
        <v>1338</v>
      </c>
      <c r="H270" s="6">
        <v>143</v>
      </c>
      <c r="I270" s="6">
        <v>58</v>
      </c>
      <c r="J270" s="6">
        <v>201</v>
      </c>
      <c r="K270" s="7">
        <f aca="true" t="shared" si="70" ref="K270:M272">H270/$G270</f>
        <v>0.10687593423019431</v>
      </c>
      <c r="L270" s="7">
        <f t="shared" si="70"/>
        <v>0.043348281016442454</v>
      </c>
      <c r="M270" s="7">
        <f t="shared" si="70"/>
        <v>0.15022421524663676</v>
      </c>
      <c r="N270">
        <v>0</v>
      </c>
      <c r="O270">
        <v>0</v>
      </c>
    </row>
    <row r="271" spans="3:15" ht="12.75">
      <c r="C271" t="s">
        <v>410</v>
      </c>
      <c r="D271" t="s">
        <v>411</v>
      </c>
      <c r="E271" s="6">
        <v>626</v>
      </c>
      <c r="F271" s="6">
        <f>E271-G271</f>
        <v>83</v>
      </c>
      <c r="G271" s="6">
        <v>543</v>
      </c>
      <c r="H271" s="6">
        <v>120</v>
      </c>
      <c r="I271" s="6">
        <v>59</v>
      </c>
      <c r="J271" s="6">
        <v>179</v>
      </c>
      <c r="K271" s="7">
        <f t="shared" si="70"/>
        <v>0.22099447513812154</v>
      </c>
      <c r="L271" s="7">
        <f t="shared" si="70"/>
        <v>0.10865561694290976</v>
      </c>
      <c r="M271" s="7">
        <f t="shared" si="70"/>
        <v>0.3296500920810313</v>
      </c>
      <c r="N271">
        <v>0</v>
      </c>
      <c r="O271">
        <v>0</v>
      </c>
    </row>
    <row r="272" spans="2:15" ht="12.75">
      <c r="B272" s="8" t="s">
        <v>412</v>
      </c>
      <c r="E272" s="6">
        <v>2047</v>
      </c>
      <c r="F272" s="6">
        <f>E272-G272</f>
        <v>166</v>
      </c>
      <c r="G272" s="6">
        <v>1881</v>
      </c>
      <c r="H272" s="6">
        <v>263</v>
      </c>
      <c r="I272" s="6">
        <v>117</v>
      </c>
      <c r="J272" s="6">
        <v>380</v>
      </c>
      <c r="K272" s="7">
        <f t="shared" si="70"/>
        <v>0.13981924508240298</v>
      </c>
      <c r="L272" s="7">
        <f t="shared" si="70"/>
        <v>0.06220095693779904</v>
      </c>
      <c r="M272" s="7">
        <f t="shared" si="70"/>
        <v>0.20202020202020202</v>
      </c>
      <c r="N272">
        <v>0</v>
      </c>
      <c r="O272">
        <v>0</v>
      </c>
    </row>
    <row r="273" spans="11:13" ht="12.75">
      <c r="K273"/>
      <c r="L273"/>
      <c r="M273"/>
    </row>
    <row r="274" spans="1:13" ht="12.75">
      <c r="A274" t="s">
        <v>413</v>
      </c>
      <c r="B274" s="5" t="s">
        <v>414</v>
      </c>
      <c r="K274"/>
      <c r="L274"/>
      <c r="M274"/>
    </row>
    <row r="275" spans="3:15" ht="12.75">
      <c r="C275" t="s">
        <v>415</v>
      </c>
      <c r="D275" t="s">
        <v>416</v>
      </c>
      <c r="E275" s="6">
        <v>664</v>
      </c>
      <c r="F275" s="6">
        <f>E275-G275</f>
        <v>0</v>
      </c>
      <c r="G275" s="6">
        <v>664</v>
      </c>
      <c r="H275" s="6">
        <v>152</v>
      </c>
      <c r="I275" s="6">
        <v>63</v>
      </c>
      <c r="J275" s="6">
        <v>215</v>
      </c>
      <c r="K275" s="7">
        <f aca="true" t="shared" si="71" ref="K275:M277">H275/$G275</f>
        <v>0.2289156626506024</v>
      </c>
      <c r="L275" s="7">
        <f t="shared" si="71"/>
        <v>0.09487951807228916</v>
      </c>
      <c r="M275" s="7">
        <f t="shared" si="71"/>
        <v>0.32379518072289154</v>
      </c>
      <c r="N275">
        <v>0</v>
      </c>
      <c r="O275">
        <v>0</v>
      </c>
    </row>
    <row r="276" spans="3:15" ht="12.75">
      <c r="C276" t="s">
        <v>417</v>
      </c>
      <c r="D276" t="s">
        <v>418</v>
      </c>
      <c r="E276" s="6">
        <v>280</v>
      </c>
      <c r="F276" s="6">
        <f>E276-G276</f>
        <v>19</v>
      </c>
      <c r="G276" s="6">
        <v>261</v>
      </c>
      <c r="H276" s="6">
        <v>45</v>
      </c>
      <c r="I276" s="6">
        <v>29</v>
      </c>
      <c r="J276" s="6">
        <v>74</v>
      </c>
      <c r="K276" s="7">
        <f t="shared" si="71"/>
        <v>0.1724137931034483</v>
      </c>
      <c r="L276" s="7">
        <f t="shared" si="71"/>
        <v>0.1111111111111111</v>
      </c>
      <c r="M276" s="7">
        <f t="shared" si="71"/>
        <v>0.2835249042145594</v>
      </c>
      <c r="N276">
        <v>0</v>
      </c>
      <c r="O276">
        <v>0</v>
      </c>
    </row>
    <row r="277" spans="2:15" ht="12.75">
      <c r="B277" s="8" t="s">
        <v>419</v>
      </c>
      <c r="E277" s="6">
        <v>944</v>
      </c>
      <c r="F277" s="6">
        <f>E277-G277</f>
        <v>19</v>
      </c>
      <c r="G277" s="6">
        <v>925</v>
      </c>
      <c r="H277" s="6">
        <v>197</v>
      </c>
      <c r="I277" s="6">
        <v>92</v>
      </c>
      <c r="J277" s="6">
        <v>289</v>
      </c>
      <c r="K277" s="7">
        <f t="shared" si="71"/>
        <v>0.21297297297297296</v>
      </c>
      <c r="L277" s="7">
        <f t="shared" si="71"/>
        <v>0.09945945945945946</v>
      </c>
      <c r="M277" s="7">
        <f t="shared" si="71"/>
        <v>0.3124324324324324</v>
      </c>
      <c r="N277">
        <v>0</v>
      </c>
      <c r="O277">
        <v>0</v>
      </c>
    </row>
    <row r="278" spans="11:13" ht="12.75">
      <c r="K278"/>
      <c r="L278"/>
      <c r="M278"/>
    </row>
    <row r="279" spans="1:13" ht="12.75">
      <c r="A279" t="s">
        <v>420</v>
      </c>
      <c r="B279" s="5" t="s">
        <v>421</v>
      </c>
      <c r="K279"/>
      <c r="L279"/>
      <c r="M279"/>
    </row>
    <row r="280" spans="3:15" ht="12.75">
      <c r="C280" t="s">
        <v>422</v>
      </c>
      <c r="D280" t="s">
        <v>423</v>
      </c>
      <c r="E280" s="6">
        <v>1554</v>
      </c>
      <c r="F280" s="6">
        <f>E280-G280</f>
        <v>39</v>
      </c>
      <c r="G280" s="6">
        <v>1515</v>
      </c>
      <c r="H280" s="6">
        <v>0</v>
      </c>
      <c r="I280" s="6">
        <v>28</v>
      </c>
      <c r="J280" s="6">
        <v>28</v>
      </c>
      <c r="K280" s="7">
        <f aca="true" t="shared" si="72" ref="K280:M281">H280/$G280</f>
        <v>0</v>
      </c>
      <c r="L280" s="7">
        <f t="shared" si="72"/>
        <v>0.018481848184818482</v>
      </c>
      <c r="M280" s="7">
        <f t="shared" si="72"/>
        <v>0.018481848184818482</v>
      </c>
      <c r="N280">
        <v>0</v>
      </c>
      <c r="O280">
        <v>0</v>
      </c>
    </row>
    <row r="281" spans="2:15" ht="12.75">
      <c r="B281" s="8" t="s">
        <v>424</v>
      </c>
      <c r="E281" s="6">
        <v>1554</v>
      </c>
      <c r="F281" s="6">
        <f>E281-G281</f>
        <v>39</v>
      </c>
      <c r="G281" s="6">
        <v>1515</v>
      </c>
      <c r="H281" s="6">
        <v>0</v>
      </c>
      <c r="I281" s="6">
        <v>28</v>
      </c>
      <c r="J281" s="6">
        <v>28</v>
      </c>
      <c r="K281" s="7">
        <f t="shared" si="72"/>
        <v>0</v>
      </c>
      <c r="L281" s="7">
        <f t="shared" si="72"/>
        <v>0.018481848184818482</v>
      </c>
      <c r="M281" s="7">
        <f t="shared" si="72"/>
        <v>0.018481848184818482</v>
      </c>
      <c r="N281">
        <v>0</v>
      </c>
      <c r="O281">
        <v>0</v>
      </c>
    </row>
    <row r="282" spans="11:13" ht="12.75">
      <c r="K282"/>
      <c r="L282"/>
      <c r="M282"/>
    </row>
    <row r="283" spans="1:13" ht="12.75">
      <c r="A283" t="s">
        <v>425</v>
      </c>
      <c r="B283" s="5" t="s">
        <v>426</v>
      </c>
      <c r="K283"/>
      <c r="L283"/>
      <c r="M283"/>
    </row>
    <row r="284" spans="3:15" ht="12.75">
      <c r="C284" t="s">
        <v>427</v>
      </c>
      <c r="D284" t="s">
        <v>428</v>
      </c>
      <c r="E284" s="6">
        <v>304</v>
      </c>
      <c r="F284" s="6">
        <f>E284-G284</f>
        <v>25</v>
      </c>
      <c r="G284" s="6">
        <v>279</v>
      </c>
      <c r="H284" s="6">
        <v>126</v>
      </c>
      <c r="I284" s="6">
        <v>27</v>
      </c>
      <c r="J284" s="6">
        <v>153</v>
      </c>
      <c r="K284" s="7">
        <f aca="true" t="shared" si="73" ref="K284:M288">H284/$G284</f>
        <v>0.45161290322580644</v>
      </c>
      <c r="L284" s="7">
        <f t="shared" si="73"/>
        <v>0.0967741935483871</v>
      </c>
      <c r="M284" s="7">
        <f t="shared" si="73"/>
        <v>0.5483870967741935</v>
      </c>
      <c r="N284">
        <v>0</v>
      </c>
      <c r="O284">
        <v>0</v>
      </c>
    </row>
    <row r="285" spans="3:15" ht="12.75">
      <c r="C285" t="s">
        <v>429</v>
      </c>
      <c r="D285" t="s">
        <v>430</v>
      </c>
      <c r="E285" s="6">
        <v>1846</v>
      </c>
      <c r="F285" s="6">
        <f>E285-G285</f>
        <v>124</v>
      </c>
      <c r="G285" s="6">
        <v>1722</v>
      </c>
      <c r="H285" s="6">
        <v>793</v>
      </c>
      <c r="I285" s="6">
        <v>227</v>
      </c>
      <c r="J285" s="6">
        <v>1020</v>
      </c>
      <c r="K285" s="7">
        <f t="shared" si="73"/>
        <v>0.4605110336817654</v>
      </c>
      <c r="L285" s="7">
        <f t="shared" si="73"/>
        <v>0.13182346109175377</v>
      </c>
      <c r="M285" s="7">
        <f t="shared" si="73"/>
        <v>0.5923344947735192</v>
      </c>
      <c r="N285">
        <v>0</v>
      </c>
      <c r="O285">
        <v>0</v>
      </c>
    </row>
    <row r="286" spans="3:15" ht="12.75">
      <c r="C286" t="s">
        <v>431</v>
      </c>
      <c r="D286" t="s">
        <v>432</v>
      </c>
      <c r="E286" s="6">
        <v>362</v>
      </c>
      <c r="F286" s="6">
        <f>E286-G286</f>
        <v>36</v>
      </c>
      <c r="G286" s="6">
        <v>326</v>
      </c>
      <c r="H286" s="6">
        <v>123</v>
      </c>
      <c r="I286" s="6">
        <v>61</v>
      </c>
      <c r="J286" s="6">
        <v>184</v>
      </c>
      <c r="K286" s="7">
        <f t="shared" si="73"/>
        <v>0.3773006134969325</v>
      </c>
      <c r="L286" s="7">
        <f t="shared" si="73"/>
        <v>0.18711656441717792</v>
      </c>
      <c r="M286" s="7">
        <f t="shared" si="73"/>
        <v>0.5644171779141104</v>
      </c>
      <c r="N286">
        <v>0</v>
      </c>
      <c r="O286">
        <v>0</v>
      </c>
    </row>
    <row r="287" spans="3:15" ht="12.75">
      <c r="C287" t="s">
        <v>433</v>
      </c>
      <c r="D287" t="s">
        <v>434</v>
      </c>
      <c r="E287" s="6">
        <v>313</v>
      </c>
      <c r="F287" s="6">
        <f>E287-G287</f>
        <v>21</v>
      </c>
      <c r="G287" s="6">
        <v>292</v>
      </c>
      <c r="H287" s="6">
        <v>95</v>
      </c>
      <c r="I287" s="6">
        <v>46</v>
      </c>
      <c r="J287" s="6">
        <v>141</v>
      </c>
      <c r="K287" s="7">
        <f t="shared" si="73"/>
        <v>0.3253424657534247</v>
      </c>
      <c r="L287" s="7">
        <f t="shared" si="73"/>
        <v>0.15753424657534246</v>
      </c>
      <c r="M287" s="7">
        <f t="shared" si="73"/>
        <v>0.4828767123287671</v>
      </c>
      <c r="N287">
        <v>0</v>
      </c>
      <c r="O287">
        <v>0</v>
      </c>
    </row>
    <row r="288" spans="2:15" ht="12.75">
      <c r="B288" s="8" t="s">
        <v>435</v>
      </c>
      <c r="E288" s="6">
        <v>2825</v>
      </c>
      <c r="F288" s="6">
        <f>E288-G288</f>
        <v>206</v>
      </c>
      <c r="G288" s="6">
        <v>2619</v>
      </c>
      <c r="H288" s="6">
        <v>1137</v>
      </c>
      <c r="I288" s="6">
        <v>361</v>
      </c>
      <c r="J288" s="6">
        <v>1498</v>
      </c>
      <c r="K288" s="7">
        <f t="shared" si="73"/>
        <v>0.434135166093929</v>
      </c>
      <c r="L288" s="7">
        <f t="shared" si="73"/>
        <v>0.13783886979763268</v>
      </c>
      <c r="M288" s="7">
        <f t="shared" si="73"/>
        <v>0.5719740358915617</v>
      </c>
      <c r="N288">
        <v>0</v>
      </c>
      <c r="O288">
        <v>0</v>
      </c>
    </row>
    <row r="289" spans="11:13" ht="12.75">
      <c r="K289"/>
      <c r="L289"/>
      <c r="M289"/>
    </row>
    <row r="290" spans="1:13" ht="12.75">
      <c r="A290" t="s">
        <v>436</v>
      </c>
      <c r="B290" s="5" t="s">
        <v>437</v>
      </c>
      <c r="K290"/>
      <c r="L290"/>
      <c r="M290"/>
    </row>
    <row r="291" spans="3:15" ht="12.75">
      <c r="C291" t="s">
        <v>438</v>
      </c>
      <c r="D291" t="s">
        <v>439</v>
      </c>
      <c r="E291" s="6">
        <v>17693</v>
      </c>
      <c r="F291" s="6">
        <f>E291-G291</f>
        <v>529</v>
      </c>
      <c r="G291" s="6">
        <v>17164</v>
      </c>
      <c r="H291" s="6">
        <v>8544</v>
      </c>
      <c r="I291" s="6">
        <v>1836</v>
      </c>
      <c r="J291" s="6">
        <v>10380</v>
      </c>
      <c r="K291" s="7">
        <f aca="true" t="shared" si="74" ref="K291:M293">H291/$G291</f>
        <v>0.49778606385457935</v>
      </c>
      <c r="L291" s="7">
        <f t="shared" si="74"/>
        <v>0.10696807271032394</v>
      </c>
      <c r="M291" s="7">
        <f t="shared" si="74"/>
        <v>0.6047541365649033</v>
      </c>
      <c r="N291">
        <v>23</v>
      </c>
      <c r="O291">
        <v>1</v>
      </c>
    </row>
    <row r="292" spans="3:15" ht="12.75">
      <c r="C292" t="s">
        <v>440</v>
      </c>
      <c r="D292" t="s">
        <v>441</v>
      </c>
      <c r="E292" s="6">
        <v>8045</v>
      </c>
      <c r="F292" s="6">
        <f>E292-G292</f>
        <v>167</v>
      </c>
      <c r="G292" s="6">
        <v>7878</v>
      </c>
      <c r="H292" s="6">
        <v>1758</v>
      </c>
      <c r="I292" s="6">
        <v>796</v>
      </c>
      <c r="J292" s="6">
        <v>2554</v>
      </c>
      <c r="K292" s="7">
        <f t="shared" si="74"/>
        <v>0.22315308453922314</v>
      </c>
      <c r="L292" s="7">
        <f t="shared" si="74"/>
        <v>0.10104087331810103</v>
      </c>
      <c r="M292" s="7">
        <f t="shared" si="74"/>
        <v>0.3241939578573242</v>
      </c>
      <c r="N292">
        <v>0</v>
      </c>
      <c r="O292">
        <v>0</v>
      </c>
    </row>
    <row r="293" spans="2:15" ht="12.75">
      <c r="B293" s="8" t="s">
        <v>442</v>
      </c>
      <c r="E293" s="6">
        <v>25738</v>
      </c>
      <c r="F293" s="6">
        <f>E293-G293</f>
        <v>696</v>
      </c>
      <c r="G293" s="6">
        <v>25042</v>
      </c>
      <c r="H293" s="6">
        <v>10302</v>
      </c>
      <c r="I293" s="6">
        <v>2632</v>
      </c>
      <c r="J293" s="6">
        <v>12934</v>
      </c>
      <c r="K293" s="7">
        <f t="shared" si="74"/>
        <v>0.4113888667039374</v>
      </c>
      <c r="L293" s="7">
        <f t="shared" si="74"/>
        <v>0.10510342624391023</v>
      </c>
      <c r="M293" s="7">
        <f t="shared" si="74"/>
        <v>0.5164922929478476</v>
      </c>
      <c r="N293">
        <f>SUM(N291:N292)</f>
        <v>23</v>
      </c>
      <c r="O293">
        <f>SUM(O291:O292)</f>
        <v>1</v>
      </c>
    </row>
    <row r="294" spans="11:13" ht="12.75">
      <c r="K294"/>
      <c r="L294"/>
      <c r="M294"/>
    </row>
    <row r="295" spans="1:13" ht="12.75">
      <c r="A295" t="s">
        <v>443</v>
      </c>
      <c r="B295" s="5" t="s">
        <v>444</v>
      </c>
      <c r="K295"/>
      <c r="L295"/>
      <c r="M295"/>
    </row>
    <row r="296" spans="3:15" ht="12.75">
      <c r="C296" t="s">
        <v>445</v>
      </c>
      <c r="D296" t="s">
        <v>446</v>
      </c>
      <c r="E296" s="6">
        <v>624</v>
      </c>
      <c r="F296" s="6">
        <f>E296-G296</f>
        <v>41</v>
      </c>
      <c r="G296" s="6">
        <v>583</v>
      </c>
      <c r="H296" s="6">
        <v>131</v>
      </c>
      <c r="I296" s="6">
        <v>36</v>
      </c>
      <c r="J296" s="6">
        <v>167</v>
      </c>
      <c r="K296" s="7">
        <f aca="true" t="shared" si="75" ref="K296:M298">H296/$G296</f>
        <v>0.22469982847341338</v>
      </c>
      <c r="L296" s="7">
        <f t="shared" si="75"/>
        <v>0.06174957118353345</v>
      </c>
      <c r="M296" s="7">
        <f t="shared" si="75"/>
        <v>0.2864493996569468</v>
      </c>
      <c r="N296">
        <v>0</v>
      </c>
      <c r="O296">
        <v>0</v>
      </c>
    </row>
    <row r="297" spans="3:15" ht="12.75">
      <c r="C297" t="s">
        <v>447</v>
      </c>
      <c r="D297" t="s">
        <v>448</v>
      </c>
      <c r="E297" s="6">
        <v>582</v>
      </c>
      <c r="F297" s="6">
        <f>E297-G297</f>
        <v>33</v>
      </c>
      <c r="G297" s="6">
        <v>549</v>
      </c>
      <c r="H297" s="6">
        <v>67</v>
      </c>
      <c r="I297" s="6">
        <v>55</v>
      </c>
      <c r="J297" s="6">
        <v>122</v>
      </c>
      <c r="K297" s="7">
        <f t="shared" si="75"/>
        <v>0.122040072859745</v>
      </c>
      <c r="L297" s="7">
        <f t="shared" si="75"/>
        <v>0.10018214936247723</v>
      </c>
      <c r="M297" s="7">
        <f t="shared" si="75"/>
        <v>0.2222222222222222</v>
      </c>
      <c r="N297">
        <v>0</v>
      </c>
      <c r="O297">
        <v>0</v>
      </c>
    </row>
    <row r="298" spans="2:15" ht="12.75">
      <c r="B298" s="8" t="s">
        <v>449</v>
      </c>
      <c r="E298" s="6">
        <v>1206</v>
      </c>
      <c r="F298" s="6">
        <f>E298-G298</f>
        <v>74</v>
      </c>
      <c r="G298" s="6">
        <v>1132</v>
      </c>
      <c r="H298" s="6">
        <v>198</v>
      </c>
      <c r="I298" s="6">
        <v>91</v>
      </c>
      <c r="J298" s="6">
        <v>289</v>
      </c>
      <c r="K298" s="7">
        <f t="shared" si="75"/>
        <v>0.17491166077738515</v>
      </c>
      <c r="L298" s="7">
        <f t="shared" si="75"/>
        <v>0.0803886925795053</v>
      </c>
      <c r="M298" s="7">
        <f t="shared" si="75"/>
        <v>0.25530035335689044</v>
      </c>
      <c r="N298">
        <v>0</v>
      </c>
      <c r="O298">
        <v>0</v>
      </c>
    </row>
    <row r="299" spans="11:13" ht="12.75">
      <c r="K299"/>
      <c r="L299"/>
      <c r="M299"/>
    </row>
    <row r="300" spans="1:13" ht="12.75">
      <c r="A300" t="s">
        <v>450</v>
      </c>
      <c r="B300" s="5" t="s">
        <v>451</v>
      </c>
      <c r="K300"/>
      <c r="L300"/>
      <c r="M300"/>
    </row>
    <row r="301" spans="3:15" ht="12.75">
      <c r="C301" t="s">
        <v>452</v>
      </c>
      <c r="D301" t="s">
        <v>453</v>
      </c>
      <c r="E301" s="6">
        <v>670</v>
      </c>
      <c r="F301" s="6">
        <f>E301-G301</f>
        <v>0</v>
      </c>
      <c r="G301" s="6">
        <v>670</v>
      </c>
      <c r="H301" s="6">
        <v>318</v>
      </c>
      <c r="I301" s="6">
        <v>97</v>
      </c>
      <c r="J301" s="6">
        <v>415</v>
      </c>
      <c r="K301" s="7">
        <f aca="true" t="shared" si="76" ref="K301:M304">H301/$G301</f>
        <v>0.4746268656716418</v>
      </c>
      <c r="L301" s="7">
        <f t="shared" si="76"/>
        <v>0.14477611940298507</v>
      </c>
      <c r="M301" s="7">
        <f t="shared" si="76"/>
        <v>0.6194029850746269</v>
      </c>
      <c r="N301">
        <v>12</v>
      </c>
      <c r="O301">
        <v>0</v>
      </c>
    </row>
    <row r="302" spans="3:15" ht="12.75">
      <c r="C302" t="s">
        <v>454</v>
      </c>
      <c r="D302" t="s">
        <v>455</v>
      </c>
      <c r="E302" s="6">
        <v>1326</v>
      </c>
      <c r="F302" s="6">
        <f>E302-G302</f>
        <v>37</v>
      </c>
      <c r="G302" s="6">
        <v>1289</v>
      </c>
      <c r="H302" s="6">
        <v>585</v>
      </c>
      <c r="I302" s="6">
        <v>127</v>
      </c>
      <c r="J302" s="6">
        <v>712</v>
      </c>
      <c r="K302" s="7">
        <f t="shared" si="76"/>
        <v>0.4538401861908456</v>
      </c>
      <c r="L302" s="7">
        <f t="shared" si="76"/>
        <v>0.09852598913886734</v>
      </c>
      <c r="M302" s="7">
        <f t="shared" si="76"/>
        <v>0.552366175329713</v>
      </c>
      <c r="N302">
        <v>0</v>
      </c>
      <c r="O302">
        <v>0</v>
      </c>
    </row>
    <row r="303" spans="3:15" ht="12.75">
      <c r="C303" t="s">
        <v>456</v>
      </c>
      <c r="D303" t="s">
        <v>457</v>
      </c>
      <c r="E303" s="6">
        <v>403</v>
      </c>
      <c r="F303" s="6">
        <f>E303-G303</f>
        <v>0</v>
      </c>
      <c r="G303" s="6">
        <v>403</v>
      </c>
      <c r="H303" s="6">
        <v>136</v>
      </c>
      <c r="I303" s="6">
        <v>29</v>
      </c>
      <c r="J303" s="6">
        <v>165</v>
      </c>
      <c r="K303" s="7">
        <f t="shared" si="76"/>
        <v>0.337468982630273</v>
      </c>
      <c r="L303" s="7">
        <f t="shared" si="76"/>
        <v>0.07196029776674938</v>
      </c>
      <c r="M303" s="7">
        <f t="shared" si="76"/>
        <v>0.4094292803970223</v>
      </c>
      <c r="N303">
        <v>0</v>
      </c>
      <c r="O303">
        <v>0</v>
      </c>
    </row>
    <row r="304" spans="2:15" ht="12.75">
      <c r="B304" s="8" t="s">
        <v>458</v>
      </c>
      <c r="E304" s="6">
        <v>2399</v>
      </c>
      <c r="F304" s="6">
        <f>E304-G304</f>
        <v>37</v>
      </c>
      <c r="G304" s="6">
        <v>2362</v>
      </c>
      <c r="H304" s="6">
        <v>1039</v>
      </c>
      <c r="I304" s="6">
        <v>253</v>
      </c>
      <c r="J304" s="6">
        <v>1292</v>
      </c>
      <c r="K304" s="7">
        <f t="shared" si="76"/>
        <v>0.4398814563928874</v>
      </c>
      <c r="L304" s="7">
        <f t="shared" si="76"/>
        <v>0.10711261642675698</v>
      </c>
      <c r="M304" s="7">
        <f t="shared" si="76"/>
        <v>0.5469940728196444</v>
      </c>
      <c r="N304">
        <f>SUM(N301:N303)</f>
        <v>12</v>
      </c>
      <c r="O304">
        <v>0</v>
      </c>
    </row>
    <row r="305" spans="11:13" ht="12.75">
      <c r="K305"/>
      <c r="L305"/>
      <c r="M305"/>
    </row>
    <row r="306" spans="1:13" ht="12.75">
      <c r="A306" t="s">
        <v>459</v>
      </c>
      <c r="B306" s="5" t="s">
        <v>460</v>
      </c>
      <c r="K306"/>
      <c r="L306"/>
      <c r="M306"/>
    </row>
    <row r="307" spans="3:15" ht="12.75">
      <c r="C307" t="s">
        <v>461</v>
      </c>
      <c r="D307" t="s">
        <v>462</v>
      </c>
      <c r="E307" s="6">
        <v>499</v>
      </c>
      <c r="F307" s="6">
        <f>E307-G307</f>
        <v>33</v>
      </c>
      <c r="G307" s="6">
        <v>466</v>
      </c>
      <c r="H307" s="6">
        <v>59</v>
      </c>
      <c r="I307" s="6">
        <v>38</v>
      </c>
      <c r="J307" s="6">
        <v>97</v>
      </c>
      <c r="K307" s="7">
        <f aca="true" t="shared" si="77" ref="K307:M310">H307/$G307</f>
        <v>0.12660944206008584</v>
      </c>
      <c r="L307" s="7">
        <f t="shared" si="77"/>
        <v>0.0815450643776824</v>
      </c>
      <c r="M307" s="7">
        <f t="shared" si="77"/>
        <v>0.20815450643776823</v>
      </c>
      <c r="N307">
        <v>0</v>
      </c>
      <c r="O307">
        <v>0</v>
      </c>
    </row>
    <row r="308" spans="3:15" ht="12.75">
      <c r="C308" t="s">
        <v>463</v>
      </c>
      <c r="D308" t="s">
        <v>464</v>
      </c>
      <c r="E308" s="6">
        <v>1912</v>
      </c>
      <c r="F308" s="6">
        <f>E308-G308</f>
        <v>0</v>
      </c>
      <c r="G308" s="6">
        <v>1912</v>
      </c>
      <c r="H308" s="6">
        <v>52</v>
      </c>
      <c r="I308" s="6">
        <v>40</v>
      </c>
      <c r="J308" s="6">
        <v>92</v>
      </c>
      <c r="K308" s="7">
        <f t="shared" si="77"/>
        <v>0.027196652719665274</v>
      </c>
      <c r="L308" s="7">
        <f t="shared" si="77"/>
        <v>0.02092050209205021</v>
      </c>
      <c r="M308" s="7">
        <f t="shared" si="77"/>
        <v>0.04811715481171548</v>
      </c>
      <c r="N308">
        <v>0</v>
      </c>
      <c r="O308">
        <v>0</v>
      </c>
    </row>
    <row r="309" spans="3:15" ht="12.75">
      <c r="C309" t="s">
        <v>465</v>
      </c>
      <c r="D309" t="s">
        <v>466</v>
      </c>
      <c r="E309" s="6">
        <v>435</v>
      </c>
      <c r="F309" s="6">
        <f>E309-G309</f>
        <v>35</v>
      </c>
      <c r="G309" s="6">
        <v>400</v>
      </c>
      <c r="H309" s="6">
        <v>56</v>
      </c>
      <c r="I309" s="6">
        <v>40</v>
      </c>
      <c r="J309" s="6">
        <v>96</v>
      </c>
      <c r="K309" s="7">
        <f t="shared" si="77"/>
        <v>0.14</v>
      </c>
      <c r="L309" s="7">
        <f t="shared" si="77"/>
        <v>0.1</v>
      </c>
      <c r="M309" s="7">
        <f t="shared" si="77"/>
        <v>0.24</v>
      </c>
      <c r="N309">
        <v>0</v>
      </c>
      <c r="O309">
        <v>0</v>
      </c>
    </row>
    <row r="310" spans="2:15" ht="12.75">
      <c r="B310" s="8" t="s">
        <v>467</v>
      </c>
      <c r="E310" s="6">
        <v>2846</v>
      </c>
      <c r="F310" s="6">
        <f>E310-G310</f>
        <v>68</v>
      </c>
      <c r="G310" s="6">
        <v>2778</v>
      </c>
      <c r="H310" s="6">
        <v>167</v>
      </c>
      <c r="I310" s="6">
        <v>118</v>
      </c>
      <c r="J310" s="6">
        <v>285</v>
      </c>
      <c r="K310" s="7">
        <f t="shared" si="77"/>
        <v>0.06011519078473722</v>
      </c>
      <c r="L310" s="7">
        <f t="shared" si="77"/>
        <v>0.042476601871850254</v>
      </c>
      <c r="M310" s="7">
        <f t="shared" si="77"/>
        <v>0.10259179265658748</v>
      </c>
      <c r="N310">
        <v>0</v>
      </c>
      <c r="O310">
        <v>0</v>
      </c>
    </row>
    <row r="311" spans="11:13" ht="12.75">
      <c r="K311"/>
      <c r="L311"/>
      <c r="M311"/>
    </row>
    <row r="312" spans="1:13" ht="12.75">
      <c r="A312" t="s">
        <v>468</v>
      </c>
      <c r="B312" s="5" t="s">
        <v>469</v>
      </c>
      <c r="K312"/>
      <c r="L312"/>
      <c r="M312"/>
    </row>
    <row r="313" spans="3:15" ht="12.75">
      <c r="C313" t="s">
        <v>470</v>
      </c>
      <c r="D313" t="s">
        <v>471</v>
      </c>
      <c r="E313" s="6">
        <v>150</v>
      </c>
      <c r="F313" s="6">
        <f>E313-G313</f>
        <v>0</v>
      </c>
      <c r="G313" s="6">
        <v>150</v>
      </c>
      <c r="H313" s="6">
        <v>78</v>
      </c>
      <c r="I313" s="6">
        <v>24</v>
      </c>
      <c r="J313" s="6">
        <v>102</v>
      </c>
      <c r="K313" s="7">
        <f aca="true" t="shared" si="78" ref="K313:M316">H313/$G313</f>
        <v>0.52</v>
      </c>
      <c r="L313" s="7">
        <f t="shared" si="78"/>
        <v>0.16</v>
      </c>
      <c r="M313" s="7">
        <f t="shared" si="78"/>
        <v>0.68</v>
      </c>
      <c r="N313">
        <v>0</v>
      </c>
      <c r="O313">
        <v>0</v>
      </c>
    </row>
    <row r="314" spans="3:15" ht="12.75">
      <c r="C314" t="s">
        <v>472</v>
      </c>
      <c r="D314" t="s">
        <v>473</v>
      </c>
      <c r="E314" s="6">
        <v>205</v>
      </c>
      <c r="F314" s="6">
        <f>E314-G314</f>
        <v>14</v>
      </c>
      <c r="G314" s="6">
        <v>191</v>
      </c>
      <c r="H314" s="6">
        <v>72</v>
      </c>
      <c r="I314" s="6">
        <v>20</v>
      </c>
      <c r="J314" s="6">
        <v>92</v>
      </c>
      <c r="K314" s="7">
        <f t="shared" si="78"/>
        <v>0.3769633507853403</v>
      </c>
      <c r="L314" s="7">
        <f t="shared" si="78"/>
        <v>0.10471204188481675</v>
      </c>
      <c r="M314" s="7">
        <f t="shared" si="78"/>
        <v>0.4816753926701571</v>
      </c>
      <c r="N314">
        <v>0</v>
      </c>
      <c r="O314">
        <v>0</v>
      </c>
    </row>
    <row r="315" spans="3:15" ht="12.75">
      <c r="C315" t="s">
        <v>474</v>
      </c>
      <c r="D315" t="s">
        <v>475</v>
      </c>
      <c r="E315" s="6">
        <v>700</v>
      </c>
      <c r="F315" s="6">
        <f>E315-G315</f>
        <v>18</v>
      </c>
      <c r="G315" s="6">
        <v>682</v>
      </c>
      <c r="H315" s="6">
        <v>507</v>
      </c>
      <c r="I315" s="6">
        <v>71</v>
      </c>
      <c r="J315" s="6">
        <v>578</v>
      </c>
      <c r="K315" s="7">
        <f t="shared" si="78"/>
        <v>0.7434017595307918</v>
      </c>
      <c r="L315" s="7">
        <f t="shared" si="78"/>
        <v>0.10410557184750734</v>
      </c>
      <c r="M315" s="7">
        <f t="shared" si="78"/>
        <v>0.8475073313782991</v>
      </c>
      <c r="N315">
        <v>3</v>
      </c>
      <c r="O315">
        <v>2</v>
      </c>
    </row>
    <row r="316" spans="2:15" ht="12.75">
      <c r="B316" s="8" t="s">
        <v>476</v>
      </c>
      <c r="E316" s="6">
        <v>1055</v>
      </c>
      <c r="F316" s="6">
        <f>E316-G316</f>
        <v>32</v>
      </c>
      <c r="G316" s="6">
        <v>1023</v>
      </c>
      <c r="H316" s="6">
        <v>657</v>
      </c>
      <c r="I316" s="6">
        <v>115</v>
      </c>
      <c r="J316" s="6">
        <v>772</v>
      </c>
      <c r="K316" s="7">
        <f t="shared" si="78"/>
        <v>0.6422287390029325</v>
      </c>
      <c r="L316" s="7">
        <f t="shared" si="78"/>
        <v>0.11241446725317693</v>
      </c>
      <c r="M316" s="7">
        <f t="shared" si="78"/>
        <v>0.7546432062561095</v>
      </c>
      <c r="N316">
        <f>SUM(N313:N315)</f>
        <v>3</v>
      </c>
      <c r="O316">
        <f>SUM(O313:O315)</f>
        <v>2</v>
      </c>
    </row>
    <row r="317" spans="11:13" ht="12.75">
      <c r="K317"/>
      <c r="L317"/>
      <c r="M317"/>
    </row>
    <row r="318" spans="1:13" ht="12.75">
      <c r="A318" t="s">
        <v>477</v>
      </c>
      <c r="B318" s="5" t="s">
        <v>478</v>
      </c>
      <c r="K318"/>
      <c r="L318"/>
      <c r="M318"/>
    </row>
    <row r="319" spans="3:15" ht="12.75">
      <c r="C319" t="s">
        <v>479</v>
      </c>
      <c r="D319" t="s">
        <v>480</v>
      </c>
      <c r="E319" s="6">
        <v>66</v>
      </c>
      <c r="F319" s="6">
        <f>E319-G319</f>
        <v>10</v>
      </c>
      <c r="G319" s="6">
        <v>56</v>
      </c>
      <c r="H319" s="6">
        <v>25</v>
      </c>
      <c r="I319" s="6">
        <v>13</v>
      </c>
      <c r="J319" s="6">
        <v>38</v>
      </c>
      <c r="K319" s="7">
        <f aca="true" t="shared" si="79" ref="K319:M320">H319/$G319</f>
        <v>0.44642857142857145</v>
      </c>
      <c r="L319" s="7">
        <f t="shared" si="79"/>
        <v>0.23214285714285715</v>
      </c>
      <c r="M319" s="7">
        <f t="shared" si="79"/>
        <v>0.6785714285714286</v>
      </c>
      <c r="N319">
        <v>0</v>
      </c>
      <c r="O319">
        <v>0</v>
      </c>
    </row>
    <row r="320" spans="2:15" ht="12.75">
      <c r="B320" s="8" t="s">
        <v>481</v>
      </c>
      <c r="E320" s="6">
        <v>66</v>
      </c>
      <c r="F320" s="6">
        <f>E320-G320</f>
        <v>10</v>
      </c>
      <c r="G320" s="6">
        <v>56</v>
      </c>
      <c r="H320" s="6">
        <v>25</v>
      </c>
      <c r="I320" s="6">
        <v>13</v>
      </c>
      <c r="J320" s="6">
        <v>38</v>
      </c>
      <c r="K320" s="7">
        <f t="shared" si="79"/>
        <v>0.44642857142857145</v>
      </c>
      <c r="L320" s="7">
        <f t="shared" si="79"/>
        <v>0.23214285714285715</v>
      </c>
      <c r="M320" s="7">
        <f t="shared" si="79"/>
        <v>0.6785714285714286</v>
      </c>
      <c r="N320">
        <v>0</v>
      </c>
      <c r="O320">
        <v>0</v>
      </c>
    </row>
    <row r="321" spans="11:13" ht="12.75">
      <c r="K321"/>
      <c r="L321"/>
      <c r="M321"/>
    </row>
    <row r="322" spans="1:13" ht="12.75">
      <c r="A322" t="s">
        <v>482</v>
      </c>
      <c r="B322" s="5" t="s">
        <v>483</v>
      </c>
      <c r="K322"/>
      <c r="L322"/>
      <c r="M322"/>
    </row>
    <row r="323" spans="3:15" ht="12.75">
      <c r="C323" t="s">
        <v>484</v>
      </c>
      <c r="D323" t="s">
        <v>485</v>
      </c>
      <c r="E323" s="6">
        <v>582</v>
      </c>
      <c r="F323" s="6">
        <f>E323-G323</f>
        <v>17</v>
      </c>
      <c r="G323" s="6">
        <v>565</v>
      </c>
      <c r="H323" s="6">
        <v>43</v>
      </c>
      <c r="I323" s="6">
        <v>21</v>
      </c>
      <c r="J323" s="6">
        <v>64</v>
      </c>
      <c r="K323" s="7">
        <f aca="true" t="shared" si="80" ref="K323:M325">H323/$G323</f>
        <v>0.07610619469026549</v>
      </c>
      <c r="L323" s="7">
        <f t="shared" si="80"/>
        <v>0.03716814159292035</v>
      </c>
      <c r="M323" s="7">
        <f t="shared" si="80"/>
        <v>0.11327433628318584</v>
      </c>
      <c r="N323">
        <v>0</v>
      </c>
      <c r="O323">
        <v>0</v>
      </c>
    </row>
    <row r="324" spans="3:15" ht="12.75">
      <c r="C324" t="s">
        <v>486</v>
      </c>
      <c r="D324" t="s">
        <v>487</v>
      </c>
      <c r="E324" s="6">
        <v>304</v>
      </c>
      <c r="F324" s="6">
        <f>E324-G324</f>
        <v>25</v>
      </c>
      <c r="G324" s="6">
        <v>279</v>
      </c>
      <c r="H324" s="6">
        <v>67</v>
      </c>
      <c r="I324" s="6">
        <v>11</v>
      </c>
      <c r="J324" s="6">
        <v>78</v>
      </c>
      <c r="K324" s="7">
        <f t="shared" si="80"/>
        <v>0.24014336917562723</v>
      </c>
      <c r="L324" s="7">
        <f t="shared" si="80"/>
        <v>0.03942652329749104</v>
      </c>
      <c r="M324" s="7">
        <f t="shared" si="80"/>
        <v>0.27956989247311825</v>
      </c>
      <c r="N324">
        <v>0</v>
      </c>
      <c r="O324">
        <v>0</v>
      </c>
    </row>
    <row r="325" spans="2:15" ht="12.75">
      <c r="B325" s="8" t="s">
        <v>488</v>
      </c>
      <c r="E325" s="6">
        <v>886</v>
      </c>
      <c r="F325" s="6">
        <f>E325-G325</f>
        <v>42</v>
      </c>
      <c r="G325" s="6">
        <v>844</v>
      </c>
      <c r="H325" s="6">
        <v>110</v>
      </c>
      <c r="I325" s="6">
        <v>32</v>
      </c>
      <c r="J325" s="6">
        <v>142</v>
      </c>
      <c r="K325" s="7">
        <f t="shared" si="80"/>
        <v>0.13033175355450238</v>
      </c>
      <c r="L325" s="7">
        <f t="shared" si="80"/>
        <v>0.037914691943127965</v>
      </c>
      <c r="M325" s="7">
        <f t="shared" si="80"/>
        <v>0.16824644549763032</v>
      </c>
      <c r="N325">
        <v>0</v>
      </c>
      <c r="O325">
        <v>0</v>
      </c>
    </row>
    <row r="326" spans="11:13" ht="12.75">
      <c r="K326"/>
      <c r="L326"/>
      <c r="M326"/>
    </row>
    <row r="327" spans="1:13" ht="12.75">
      <c r="A327" t="s">
        <v>489</v>
      </c>
      <c r="B327" s="5" t="s">
        <v>490</v>
      </c>
      <c r="K327"/>
      <c r="L327"/>
      <c r="M327"/>
    </row>
    <row r="328" spans="3:15" ht="12.75">
      <c r="C328" t="s">
        <v>491</v>
      </c>
      <c r="D328" t="s">
        <v>492</v>
      </c>
      <c r="E328" s="6">
        <v>364</v>
      </c>
      <c r="F328" s="6">
        <f>E328-G328</f>
        <v>40</v>
      </c>
      <c r="G328" s="6">
        <v>324</v>
      </c>
      <c r="H328" s="6">
        <v>107</v>
      </c>
      <c r="I328" s="6">
        <v>40</v>
      </c>
      <c r="J328" s="6">
        <v>147</v>
      </c>
      <c r="K328" s="7">
        <f aca="true" t="shared" si="81" ref="K328:M330">H328/$G328</f>
        <v>0.33024691358024694</v>
      </c>
      <c r="L328" s="7">
        <f t="shared" si="81"/>
        <v>0.12345679012345678</v>
      </c>
      <c r="M328" s="7">
        <f t="shared" si="81"/>
        <v>0.4537037037037037</v>
      </c>
      <c r="N328">
        <v>0</v>
      </c>
      <c r="O328">
        <v>0</v>
      </c>
    </row>
    <row r="329" spans="3:15" ht="12.75">
      <c r="C329" t="s">
        <v>493</v>
      </c>
      <c r="D329" t="s">
        <v>494</v>
      </c>
      <c r="E329" s="6">
        <v>110</v>
      </c>
      <c r="F329" s="6">
        <f>E329-G329</f>
        <v>0</v>
      </c>
      <c r="G329" s="6">
        <v>110</v>
      </c>
      <c r="H329" s="6">
        <v>45</v>
      </c>
      <c r="I329" s="6">
        <v>27</v>
      </c>
      <c r="J329" s="6">
        <v>72</v>
      </c>
      <c r="K329" s="7">
        <f t="shared" si="81"/>
        <v>0.4090909090909091</v>
      </c>
      <c r="L329" s="7">
        <f t="shared" si="81"/>
        <v>0.24545454545454545</v>
      </c>
      <c r="M329" s="7">
        <f t="shared" si="81"/>
        <v>0.6545454545454545</v>
      </c>
      <c r="N329">
        <v>0</v>
      </c>
      <c r="O329">
        <v>0</v>
      </c>
    </row>
    <row r="330" spans="2:15" ht="12.75">
      <c r="B330" s="8" t="s">
        <v>495</v>
      </c>
      <c r="E330" s="6">
        <v>474</v>
      </c>
      <c r="F330" s="6">
        <f>E330-G330</f>
        <v>40</v>
      </c>
      <c r="G330" s="6">
        <v>434</v>
      </c>
      <c r="H330" s="6">
        <v>152</v>
      </c>
      <c r="I330" s="6">
        <v>67</v>
      </c>
      <c r="J330" s="6">
        <v>219</v>
      </c>
      <c r="K330" s="7">
        <f t="shared" si="81"/>
        <v>0.35023041474654376</v>
      </c>
      <c r="L330" s="7">
        <f t="shared" si="81"/>
        <v>0.1543778801843318</v>
      </c>
      <c r="M330" s="7">
        <f t="shared" si="81"/>
        <v>0.5046082949308756</v>
      </c>
      <c r="N330">
        <v>0</v>
      </c>
      <c r="O330">
        <v>0</v>
      </c>
    </row>
    <row r="331" spans="11:13" ht="12.75">
      <c r="K331"/>
      <c r="L331"/>
      <c r="M331"/>
    </row>
    <row r="332" spans="1:13" ht="12.75">
      <c r="A332" t="s">
        <v>496</v>
      </c>
      <c r="B332" s="5" t="s">
        <v>497</v>
      </c>
      <c r="K332"/>
      <c r="L332"/>
      <c r="M332"/>
    </row>
    <row r="333" spans="3:15" ht="12.75">
      <c r="C333" t="s">
        <v>498</v>
      </c>
      <c r="D333" t="s">
        <v>499</v>
      </c>
      <c r="E333" s="6">
        <v>2831</v>
      </c>
      <c r="F333" s="6">
        <f>E333-G333</f>
        <v>107</v>
      </c>
      <c r="G333" s="6">
        <v>2724</v>
      </c>
      <c r="H333" s="6">
        <v>304</v>
      </c>
      <c r="I333" s="6">
        <v>126</v>
      </c>
      <c r="J333" s="6">
        <v>430</v>
      </c>
      <c r="K333" s="7">
        <f aca="true" t="shared" si="82" ref="K333:M334">H333/$G333</f>
        <v>0.11160058737151249</v>
      </c>
      <c r="L333" s="7">
        <f t="shared" si="82"/>
        <v>0.046255506607929514</v>
      </c>
      <c r="M333" s="7">
        <f t="shared" si="82"/>
        <v>0.157856093979442</v>
      </c>
      <c r="N333">
        <v>0</v>
      </c>
      <c r="O333">
        <v>0</v>
      </c>
    </row>
    <row r="334" spans="2:15" ht="12.75">
      <c r="B334" s="8" t="s">
        <v>500</v>
      </c>
      <c r="E334" s="6">
        <v>2831</v>
      </c>
      <c r="F334" s="6">
        <f>E334-G334</f>
        <v>107</v>
      </c>
      <c r="G334" s="6">
        <v>2724</v>
      </c>
      <c r="H334" s="6">
        <v>304</v>
      </c>
      <c r="I334" s="6">
        <v>126</v>
      </c>
      <c r="J334" s="6">
        <v>430</v>
      </c>
      <c r="K334" s="7">
        <f t="shared" si="82"/>
        <v>0.11160058737151249</v>
      </c>
      <c r="L334" s="7">
        <f t="shared" si="82"/>
        <v>0.046255506607929514</v>
      </c>
      <c r="M334" s="7">
        <f t="shared" si="82"/>
        <v>0.157856093979442</v>
      </c>
      <c r="N334">
        <v>0</v>
      </c>
      <c r="O334">
        <v>0</v>
      </c>
    </row>
    <row r="335" spans="11:13" ht="12.75">
      <c r="K335"/>
      <c r="L335"/>
      <c r="M335"/>
    </row>
    <row r="336" spans="1:13" ht="12.75">
      <c r="A336" t="s">
        <v>501</v>
      </c>
      <c r="B336" s="5" t="s">
        <v>502</v>
      </c>
      <c r="K336"/>
      <c r="L336"/>
      <c r="M336"/>
    </row>
    <row r="337" spans="3:15" ht="12.75">
      <c r="C337" t="s">
        <v>503</v>
      </c>
      <c r="D337" t="s">
        <v>504</v>
      </c>
      <c r="E337" s="6">
        <v>619</v>
      </c>
      <c r="F337" s="6">
        <f>E337-G337</f>
        <v>52</v>
      </c>
      <c r="G337" s="6">
        <v>567</v>
      </c>
      <c r="H337" s="6">
        <v>198</v>
      </c>
      <c r="I337" s="6">
        <v>27</v>
      </c>
      <c r="J337" s="6">
        <v>225</v>
      </c>
      <c r="K337" s="7">
        <f aca="true" t="shared" si="83" ref="K337:M339">H337/$G337</f>
        <v>0.3492063492063492</v>
      </c>
      <c r="L337" s="7">
        <f t="shared" si="83"/>
        <v>0.047619047619047616</v>
      </c>
      <c r="M337" s="7">
        <f t="shared" si="83"/>
        <v>0.3968253968253968</v>
      </c>
      <c r="N337">
        <v>1</v>
      </c>
      <c r="O337">
        <v>0</v>
      </c>
    </row>
    <row r="338" spans="3:15" ht="12.75">
      <c r="C338" t="s">
        <v>505</v>
      </c>
      <c r="D338" t="s">
        <v>506</v>
      </c>
      <c r="E338" s="6">
        <v>3116</v>
      </c>
      <c r="F338" s="6">
        <f>E338-G338</f>
        <v>90</v>
      </c>
      <c r="G338" s="6">
        <v>3026</v>
      </c>
      <c r="H338" s="6">
        <v>323</v>
      </c>
      <c r="I338" s="6">
        <v>129</v>
      </c>
      <c r="J338" s="6">
        <v>452</v>
      </c>
      <c r="K338" s="7">
        <f t="shared" si="83"/>
        <v>0.10674157303370786</v>
      </c>
      <c r="L338" s="7">
        <f t="shared" si="83"/>
        <v>0.042630535360211504</v>
      </c>
      <c r="M338" s="7">
        <f t="shared" si="83"/>
        <v>0.14937210839391937</v>
      </c>
      <c r="N338">
        <v>2</v>
      </c>
      <c r="O338">
        <v>0</v>
      </c>
    </row>
    <row r="339" spans="2:15" ht="12.75">
      <c r="B339" s="8" t="s">
        <v>507</v>
      </c>
      <c r="E339" s="6">
        <v>3735</v>
      </c>
      <c r="F339" s="6">
        <f>E339-G339</f>
        <v>142</v>
      </c>
      <c r="G339" s="6">
        <v>3593</v>
      </c>
      <c r="H339" s="6">
        <v>521</v>
      </c>
      <c r="I339" s="6">
        <v>156</v>
      </c>
      <c r="J339" s="6">
        <v>677</v>
      </c>
      <c r="K339" s="7">
        <f t="shared" si="83"/>
        <v>0.1450041747843028</v>
      </c>
      <c r="L339" s="7">
        <f t="shared" si="83"/>
        <v>0.04341775674923462</v>
      </c>
      <c r="M339" s="7">
        <f t="shared" si="83"/>
        <v>0.18842193153353742</v>
      </c>
      <c r="N339">
        <f>SUM(N337:N338)</f>
        <v>3</v>
      </c>
      <c r="O339">
        <v>0</v>
      </c>
    </row>
    <row r="340" spans="11:13" ht="12.75">
      <c r="K340"/>
      <c r="L340"/>
      <c r="M340"/>
    </row>
    <row r="341" spans="1:13" ht="12.75">
      <c r="A341" t="s">
        <v>508</v>
      </c>
      <c r="B341" s="5" t="s">
        <v>509</v>
      </c>
      <c r="K341"/>
      <c r="L341"/>
      <c r="M341"/>
    </row>
    <row r="342" spans="3:15" ht="12.75">
      <c r="C342" t="s">
        <v>510</v>
      </c>
      <c r="D342" t="s">
        <v>511</v>
      </c>
      <c r="E342" s="6">
        <v>458</v>
      </c>
      <c r="F342" s="6">
        <f aca="true" t="shared" si="84" ref="F342:F347">E342-G342</f>
        <v>12</v>
      </c>
      <c r="G342" s="6">
        <v>446</v>
      </c>
      <c r="H342" s="6">
        <v>114</v>
      </c>
      <c r="I342" s="6">
        <v>56</v>
      </c>
      <c r="J342" s="6">
        <v>170</v>
      </c>
      <c r="K342" s="7">
        <f aca="true" t="shared" si="85" ref="K342:K347">H342/$G342</f>
        <v>0.2556053811659193</v>
      </c>
      <c r="L342" s="7">
        <f aca="true" t="shared" si="86" ref="L342:L347">I342/$G342</f>
        <v>0.12556053811659193</v>
      </c>
      <c r="M342" s="7">
        <f aca="true" t="shared" si="87" ref="M342:M347">J342/$G342</f>
        <v>0.3811659192825112</v>
      </c>
      <c r="N342">
        <v>0</v>
      </c>
      <c r="O342">
        <v>0</v>
      </c>
    </row>
    <row r="343" spans="3:15" ht="12.75">
      <c r="C343" t="s">
        <v>512</v>
      </c>
      <c r="D343" t="s">
        <v>513</v>
      </c>
      <c r="E343" s="6">
        <v>101</v>
      </c>
      <c r="F343" s="6">
        <f t="shared" si="84"/>
        <v>5</v>
      </c>
      <c r="G343" s="6">
        <v>96</v>
      </c>
      <c r="H343" s="6">
        <v>33</v>
      </c>
      <c r="I343" s="6">
        <v>20</v>
      </c>
      <c r="J343" s="6">
        <v>53</v>
      </c>
      <c r="K343" s="7">
        <f t="shared" si="85"/>
        <v>0.34375</v>
      </c>
      <c r="L343" s="7">
        <f t="shared" si="86"/>
        <v>0.20833333333333334</v>
      </c>
      <c r="M343" s="7">
        <f t="shared" si="87"/>
        <v>0.5520833333333334</v>
      </c>
      <c r="N343">
        <v>0</v>
      </c>
      <c r="O343">
        <v>0</v>
      </c>
    </row>
    <row r="344" spans="3:15" ht="12.75">
      <c r="C344" t="s">
        <v>514</v>
      </c>
      <c r="D344" t="s">
        <v>515</v>
      </c>
      <c r="E344" s="6">
        <v>179</v>
      </c>
      <c r="F344" s="6">
        <f t="shared" si="84"/>
        <v>19</v>
      </c>
      <c r="G344" s="6">
        <v>160</v>
      </c>
      <c r="H344" s="6">
        <v>31</v>
      </c>
      <c r="I344" s="6">
        <v>18</v>
      </c>
      <c r="J344" s="6">
        <v>49</v>
      </c>
      <c r="K344" s="7">
        <f t="shared" si="85"/>
        <v>0.19375</v>
      </c>
      <c r="L344" s="7">
        <f t="shared" si="86"/>
        <v>0.1125</v>
      </c>
      <c r="M344" s="7">
        <f t="shared" si="87"/>
        <v>0.30625</v>
      </c>
      <c r="N344">
        <v>0</v>
      </c>
      <c r="O344">
        <v>0</v>
      </c>
    </row>
    <row r="345" spans="3:15" ht="12.75">
      <c r="C345" t="s">
        <v>516</v>
      </c>
      <c r="D345" t="s">
        <v>517</v>
      </c>
      <c r="E345" s="6">
        <v>101</v>
      </c>
      <c r="F345" s="6">
        <f t="shared" si="84"/>
        <v>0</v>
      </c>
      <c r="G345" s="6">
        <v>101</v>
      </c>
      <c r="H345" s="6">
        <v>26</v>
      </c>
      <c r="I345" s="6">
        <v>10</v>
      </c>
      <c r="J345" s="6">
        <v>36</v>
      </c>
      <c r="K345" s="7">
        <f t="shared" si="85"/>
        <v>0.25742574257425743</v>
      </c>
      <c r="L345" s="7">
        <f t="shared" si="86"/>
        <v>0.09900990099009901</v>
      </c>
      <c r="M345" s="7">
        <f t="shared" si="87"/>
        <v>0.3564356435643564</v>
      </c>
      <c r="N345">
        <v>0</v>
      </c>
      <c r="O345">
        <v>0</v>
      </c>
    </row>
    <row r="346" spans="3:15" ht="12.75">
      <c r="C346" t="s">
        <v>518</v>
      </c>
      <c r="D346" t="s">
        <v>519</v>
      </c>
      <c r="E346" s="6">
        <v>116</v>
      </c>
      <c r="F346" s="6">
        <f t="shared" si="84"/>
        <v>8</v>
      </c>
      <c r="G346" s="6">
        <v>108</v>
      </c>
      <c r="H346" s="6">
        <v>35</v>
      </c>
      <c r="I346" s="6">
        <v>16</v>
      </c>
      <c r="J346" s="6">
        <v>51</v>
      </c>
      <c r="K346" s="7">
        <f t="shared" si="85"/>
        <v>0.32407407407407407</v>
      </c>
      <c r="L346" s="7">
        <f t="shared" si="86"/>
        <v>0.14814814814814814</v>
      </c>
      <c r="M346" s="7">
        <f t="shared" si="87"/>
        <v>0.4722222222222222</v>
      </c>
      <c r="N346">
        <v>0</v>
      </c>
      <c r="O346">
        <v>0</v>
      </c>
    </row>
    <row r="347" spans="2:15" ht="12.75">
      <c r="B347" s="8" t="s">
        <v>520</v>
      </c>
      <c r="E347" s="6">
        <v>955</v>
      </c>
      <c r="F347" s="6">
        <f t="shared" si="84"/>
        <v>44</v>
      </c>
      <c r="G347" s="6">
        <v>911</v>
      </c>
      <c r="H347" s="6">
        <v>239</v>
      </c>
      <c r="I347" s="6">
        <v>120</v>
      </c>
      <c r="J347" s="6">
        <v>359</v>
      </c>
      <c r="K347" s="7">
        <f t="shared" si="85"/>
        <v>0.2623490669593853</v>
      </c>
      <c r="L347" s="7">
        <f t="shared" si="86"/>
        <v>0.13172338090010977</v>
      </c>
      <c r="M347" s="7">
        <f t="shared" si="87"/>
        <v>0.3940724478594951</v>
      </c>
      <c r="N347">
        <v>0</v>
      </c>
      <c r="O347">
        <v>0</v>
      </c>
    </row>
    <row r="348" spans="11:13" ht="12.75">
      <c r="K348"/>
      <c r="L348"/>
      <c r="M348"/>
    </row>
    <row r="349" spans="1:13" ht="12.75">
      <c r="A349" t="s">
        <v>521</v>
      </c>
      <c r="B349" s="5" t="s">
        <v>522</v>
      </c>
      <c r="K349"/>
      <c r="L349"/>
      <c r="M349"/>
    </row>
    <row r="350" spans="3:15" ht="12.75">
      <c r="C350" t="s">
        <v>523</v>
      </c>
      <c r="D350" t="s">
        <v>524</v>
      </c>
      <c r="E350" s="6">
        <v>2003</v>
      </c>
      <c r="F350" s="6">
        <f aca="true" t="shared" si="88" ref="F350:F362">E350-G350</f>
        <v>72</v>
      </c>
      <c r="G350" s="6">
        <v>1931</v>
      </c>
      <c r="H350" s="6">
        <v>679</v>
      </c>
      <c r="I350" s="6">
        <v>176</v>
      </c>
      <c r="J350" s="6">
        <v>855</v>
      </c>
      <c r="K350" s="7">
        <f aca="true" t="shared" si="89" ref="K350:K362">H350/$G350</f>
        <v>0.3516312791299845</v>
      </c>
      <c r="L350" s="7">
        <f aca="true" t="shared" si="90" ref="L350:L362">I350/$G350</f>
        <v>0.09114448472294148</v>
      </c>
      <c r="M350" s="7">
        <f aca="true" t="shared" si="91" ref="M350:M362">J350/$G350</f>
        <v>0.44277576385292594</v>
      </c>
      <c r="N350">
        <v>8</v>
      </c>
      <c r="O350">
        <v>2</v>
      </c>
    </row>
    <row r="351" spans="3:15" ht="12.75">
      <c r="C351" t="s">
        <v>525</v>
      </c>
      <c r="D351" t="s">
        <v>526</v>
      </c>
      <c r="E351" s="6">
        <v>1563</v>
      </c>
      <c r="F351" s="6">
        <f t="shared" si="88"/>
        <v>0</v>
      </c>
      <c r="G351" s="6">
        <v>1563</v>
      </c>
      <c r="H351" s="6">
        <v>257</v>
      </c>
      <c r="I351" s="6">
        <v>88</v>
      </c>
      <c r="J351" s="6">
        <v>345</v>
      </c>
      <c r="K351" s="7">
        <f t="shared" si="89"/>
        <v>0.16442738323736406</v>
      </c>
      <c r="L351" s="7">
        <f t="shared" si="90"/>
        <v>0.0563019833653231</v>
      </c>
      <c r="M351" s="7">
        <f t="shared" si="91"/>
        <v>0.22072936660268713</v>
      </c>
      <c r="N351">
        <v>0</v>
      </c>
      <c r="O351">
        <v>0</v>
      </c>
    </row>
    <row r="352" spans="3:15" ht="12.75">
      <c r="C352" t="s">
        <v>527</v>
      </c>
      <c r="D352" t="s">
        <v>528</v>
      </c>
      <c r="E352" s="6">
        <v>1916</v>
      </c>
      <c r="F352" s="6">
        <f t="shared" si="88"/>
        <v>88</v>
      </c>
      <c r="G352" s="6">
        <v>1828</v>
      </c>
      <c r="H352" s="6">
        <v>511</v>
      </c>
      <c r="I352" s="6">
        <v>207</v>
      </c>
      <c r="J352" s="6">
        <v>718</v>
      </c>
      <c r="K352" s="7">
        <f t="shared" si="89"/>
        <v>0.27954048140043763</v>
      </c>
      <c r="L352" s="7">
        <f t="shared" si="90"/>
        <v>0.11323851203501094</v>
      </c>
      <c r="M352" s="7">
        <f t="shared" si="91"/>
        <v>0.3927789934354486</v>
      </c>
      <c r="N352">
        <v>0</v>
      </c>
      <c r="O352">
        <v>1</v>
      </c>
    </row>
    <row r="353" spans="3:15" ht="12.75">
      <c r="C353" t="s">
        <v>529</v>
      </c>
      <c r="D353" t="s">
        <v>530</v>
      </c>
      <c r="E353" s="6">
        <v>2991</v>
      </c>
      <c r="F353" s="6">
        <f t="shared" si="88"/>
        <v>80</v>
      </c>
      <c r="G353" s="6">
        <v>2911</v>
      </c>
      <c r="H353" s="6">
        <v>190</v>
      </c>
      <c r="I353" s="6">
        <v>104</v>
      </c>
      <c r="J353" s="6">
        <v>294</v>
      </c>
      <c r="K353" s="7">
        <f t="shared" si="89"/>
        <v>0.06526966678117485</v>
      </c>
      <c r="L353" s="7">
        <f t="shared" si="90"/>
        <v>0.035726554448643075</v>
      </c>
      <c r="M353" s="7">
        <f t="shared" si="91"/>
        <v>0.10099622122981793</v>
      </c>
      <c r="N353">
        <v>0</v>
      </c>
      <c r="O353">
        <v>0</v>
      </c>
    </row>
    <row r="354" spans="3:15" ht="12.75">
      <c r="C354" t="s">
        <v>531</v>
      </c>
      <c r="D354" t="s">
        <v>532</v>
      </c>
      <c r="E354" s="6">
        <v>2126</v>
      </c>
      <c r="F354" s="6">
        <f t="shared" si="88"/>
        <v>56</v>
      </c>
      <c r="G354" s="6">
        <v>2070</v>
      </c>
      <c r="H354" s="6">
        <v>370</v>
      </c>
      <c r="I354" s="6">
        <v>155</v>
      </c>
      <c r="J354" s="6">
        <v>525</v>
      </c>
      <c r="K354" s="7">
        <f t="shared" si="89"/>
        <v>0.178743961352657</v>
      </c>
      <c r="L354" s="7">
        <f t="shared" si="90"/>
        <v>0.0748792270531401</v>
      </c>
      <c r="M354" s="7">
        <f t="shared" si="91"/>
        <v>0.2536231884057971</v>
      </c>
      <c r="N354">
        <v>0</v>
      </c>
      <c r="O354">
        <v>0</v>
      </c>
    </row>
    <row r="355" spans="3:15" ht="12.75">
      <c r="C355" t="s">
        <v>533</v>
      </c>
      <c r="D355" t="s">
        <v>534</v>
      </c>
      <c r="E355" s="6">
        <v>17598</v>
      </c>
      <c r="F355" s="6">
        <f t="shared" si="88"/>
        <v>291</v>
      </c>
      <c r="G355" s="6">
        <v>17307</v>
      </c>
      <c r="H355" s="6">
        <v>6898</v>
      </c>
      <c r="I355" s="6">
        <v>1493</v>
      </c>
      <c r="J355" s="6">
        <v>8391</v>
      </c>
      <c r="K355" s="7">
        <f t="shared" si="89"/>
        <v>0.39856705379326285</v>
      </c>
      <c r="L355" s="7">
        <f t="shared" si="90"/>
        <v>0.0862656728491362</v>
      </c>
      <c r="M355" s="7">
        <f t="shared" si="91"/>
        <v>0.484832726642399</v>
      </c>
      <c r="N355">
        <v>0</v>
      </c>
      <c r="O355">
        <v>0</v>
      </c>
    </row>
    <row r="356" spans="3:15" ht="12.75">
      <c r="C356" t="s">
        <v>535</v>
      </c>
      <c r="D356" t="s">
        <v>536</v>
      </c>
      <c r="E356" s="6">
        <v>1141</v>
      </c>
      <c r="F356" s="6">
        <f t="shared" si="88"/>
        <v>22</v>
      </c>
      <c r="G356" s="6">
        <v>1119</v>
      </c>
      <c r="H356" s="6">
        <v>320</v>
      </c>
      <c r="I356" s="6">
        <v>118</v>
      </c>
      <c r="J356" s="6">
        <v>438</v>
      </c>
      <c r="K356" s="7">
        <f t="shared" si="89"/>
        <v>0.28596961572832885</v>
      </c>
      <c r="L356" s="7">
        <f t="shared" si="90"/>
        <v>0.10545129579982127</v>
      </c>
      <c r="M356" s="7">
        <f t="shared" si="91"/>
        <v>0.3914209115281501</v>
      </c>
      <c r="N356">
        <v>0</v>
      </c>
      <c r="O356">
        <v>0</v>
      </c>
    </row>
    <row r="357" spans="3:15" ht="12.75">
      <c r="C357" t="s">
        <v>537</v>
      </c>
      <c r="D357" t="s">
        <v>538</v>
      </c>
      <c r="E357" s="6">
        <v>2586</v>
      </c>
      <c r="F357" s="6">
        <f t="shared" si="88"/>
        <v>155</v>
      </c>
      <c r="G357" s="6">
        <v>2431</v>
      </c>
      <c r="H357" s="6">
        <v>1107</v>
      </c>
      <c r="I357" s="6">
        <v>230</v>
      </c>
      <c r="J357" s="6">
        <v>1337</v>
      </c>
      <c r="K357" s="7">
        <f t="shared" si="89"/>
        <v>0.4553681612505142</v>
      </c>
      <c r="L357" s="7">
        <f t="shared" si="90"/>
        <v>0.09461127108185932</v>
      </c>
      <c r="M357" s="7">
        <f t="shared" si="91"/>
        <v>0.5499794323323736</v>
      </c>
      <c r="N357">
        <v>0</v>
      </c>
      <c r="O357">
        <v>0</v>
      </c>
    </row>
    <row r="358" spans="3:15" ht="12.75">
      <c r="C358" t="s">
        <v>539</v>
      </c>
      <c r="D358" t="s">
        <v>540</v>
      </c>
      <c r="E358" s="6">
        <v>909</v>
      </c>
      <c r="F358" s="6">
        <f t="shared" si="88"/>
        <v>0</v>
      </c>
      <c r="G358" s="6">
        <v>909</v>
      </c>
      <c r="H358" s="6">
        <v>323</v>
      </c>
      <c r="I358" s="6">
        <v>103</v>
      </c>
      <c r="J358" s="6">
        <v>426</v>
      </c>
      <c r="K358" s="7">
        <f t="shared" si="89"/>
        <v>0.35533553355335534</v>
      </c>
      <c r="L358" s="7">
        <f t="shared" si="90"/>
        <v>0.11331133113311331</v>
      </c>
      <c r="M358" s="7">
        <f t="shared" si="91"/>
        <v>0.46864686468646866</v>
      </c>
      <c r="N358">
        <v>3</v>
      </c>
      <c r="O358">
        <v>1</v>
      </c>
    </row>
    <row r="359" spans="3:15" ht="12.75">
      <c r="C359" t="s">
        <v>541</v>
      </c>
      <c r="D359" t="s">
        <v>542</v>
      </c>
      <c r="E359" s="6">
        <v>148</v>
      </c>
      <c r="F359" s="6">
        <f t="shared" si="88"/>
        <v>0</v>
      </c>
      <c r="G359" s="6">
        <v>148</v>
      </c>
      <c r="H359" s="6">
        <v>43</v>
      </c>
      <c r="I359" s="6">
        <v>3</v>
      </c>
      <c r="J359" s="6">
        <v>46</v>
      </c>
      <c r="K359" s="7">
        <f t="shared" si="89"/>
        <v>0.2905405405405405</v>
      </c>
      <c r="L359" s="7">
        <f t="shared" si="90"/>
        <v>0.02027027027027027</v>
      </c>
      <c r="M359" s="7">
        <f t="shared" si="91"/>
        <v>0.3108108108108108</v>
      </c>
      <c r="N359">
        <v>0</v>
      </c>
      <c r="O359">
        <v>0</v>
      </c>
    </row>
    <row r="360" spans="3:15" ht="12.75">
      <c r="C360" t="s">
        <v>543</v>
      </c>
      <c r="D360" t="s">
        <v>544</v>
      </c>
      <c r="E360" s="6">
        <v>122</v>
      </c>
      <c r="F360" s="6">
        <f t="shared" si="88"/>
        <v>6</v>
      </c>
      <c r="G360" s="6">
        <v>116</v>
      </c>
      <c r="H360" s="6">
        <v>22</v>
      </c>
      <c r="I360" s="6">
        <v>11</v>
      </c>
      <c r="J360" s="6">
        <v>33</v>
      </c>
      <c r="K360" s="7">
        <f t="shared" si="89"/>
        <v>0.1896551724137931</v>
      </c>
      <c r="L360" s="7">
        <f t="shared" si="90"/>
        <v>0.09482758620689655</v>
      </c>
      <c r="M360" s="7">
        <f t="shared" si="91"/>
        <v>0.28448275862068967</v>
      </c>
      <c r="N360">
        <v>0</v>
      </c>
      <c r="O360">
        <v>0</v>
      </c>
    </row>
    <row r="361" spans="3:15" ht="12.75">
      <c r="C361" t="s">
        <v>545</v>
      </c>
      <c r="D361" t="s">
        <v>546</v>
      </c>
      <c r="E361" s="6">
        <v>115</v>
      </c>
      <c r="F361" s="6">
        <f t="shared" si="88"/>
        <v>0</v>
      </c>
      <c r="G361" s="6">
        <v>115</v>
      </c>
      <c r="H361" s="6">
        <v>28</v>
      </c>
      <c r="I361" s="6">
        <v>6</v>
      </c>
      <c r="J361" s="6">
        <v>34</v>
      </c>
      <c r="K361" s="7">
        <f t="shared" si="89"/>
        <v>0.24347826086956523</v>
      </c>
      <c r="L361" s="7">
        <f t="shared" si="90"/>
        <v>0.05217391304347826</v>
      </c>
      <c r="M361" s="7">
        <f t="shared" si="91"/>
        <v>0.2956521739130435</v>
      </c>
      <c r="N361">
        <v>0</v>
      </c>
      <c r="O361">
        <v>0</v>
      </c>
    </row>
    <row r="362" spans="2:15" ht="12.75">
      <c r="B362" s="8" t="s">
        <v>547</v>
      </c>
      <c r="E362" s="6">
        <v>33218</v>
      </c>
      <c r="F362" s="6">
        <f t="shared" si="88"/>
        <v>770</v>
      </c>
      <c r="G362" s="6">
        <v>32448</v>
      </c>
      <c r="H362" s="6">
        <v>10748</v>
      </c>
      <c r="I362" s="6">
        <v>2694</v>
      </c>
      <c r="J362" s="6">
        <v>13442</v>
      </c>
      <c r="K362" s="7">
        <f t="shared" si="89"/>
        <v>0.3312376725838264</v>
      </c>
      <c r="L362" s="7">
        <f t="shared" si="90"/>
        <v>0.08302514792899408</v>
      </c>
      <c r="M362" s="7">
        <f t="shared" si="91"/>
        <v>0.41426282051282054</v>
      </c>
      <c r="N362">
        <f>SUM(N350:N361)</f>
        <v>11</v>
      </c>
      <c r="O362">
        <f>SUM(O350:O361)</f>
        <v>4</v>
      </c>
    </row>
    <row r="363" spans="11:13" ht="12.75">
      <c r="K363"/>
      <c r="L363"/>
      <c r="M363"/>
    </row>
    <row r="364" spans="1:13" ht="12.75">
      <c r="A364" t="s">
        <v>548</v>
      </c>
      <c r="B364" s="5" t="s">
        <v>549</v>
      </c>
      <c r="K364"/>
      <c r="L364"/>
      <c r="M364"/>
    </row>
    <row r="365" spans="3:15" ht="12.75">
      <c r="C365" t="s">
        <v>550</v>
      </c>
      <c r="D365" t="s">
        <v>551</v>
      </c>
      <c r="E365" s="6">
        <v>924</v>
      </c>
      <c r="F365" s="6">
        <f>E365-G365</f>
        <v>54</v>
      </c>
      <c r="G365" s="6">
        <v>870</v>
      </c>
      <c r="H365" s="6">
        <v>334</v>
      </c>
      <c r="I365" s="6">
        <v>110</v>
      </c>
      <c r="J365" s="6">
        <v>444</v>
      </c>
      <c r="K365" s="7">
        <f aca="true" t="shared" si="92" ref="K365:M369">H365/$G365</f>
        <v>0.3839080459770115</v>
      </c>
      <c r="L365" s="7">
        <f t="shared" si="92"/>
        <v>0.12643678160919541</v>
      </c>
      <c r="M365" s="7">
        <f t="shared" si="92"/>
        <v>0.5103448275862069</v>
      </c>
      <c r="N365">
        <v>2</v>
      </c>
      <c r="O365">
        <v>0</v>
      </c>
    </row>
    <row r="366" spans="3:15" ht="12.75">
      <c r="C366" t="s">
        <v>552</v>
      </c>
      <c r="D366" t="s">
        <v>553</v>
      </c>
      <c r="E366" s="6">
        <v>723</v>
      </c>
      <c r="F366" s="6">
        <f>E366-G366</f>
        <v>33</v>
      </c>
      <c r="G366" s="6">
        <v>690</v>
      </c>
      <c r="H366" s="6">
        <v>239</v>
      </c>
      <c r="I366" s="6">
        <v>104</v>
      </c>
      <c r="J366" s="6">
        <v>343</v>
      </c>
      <c r="K366" s="7">
        <f t="shared" si="92"/>
        <v>0.3463768115942029</v>
      </c>
      <c r="L366" s="7">
        <f t="shared" si="92"/>
        <v>0.15072463768115943</v>
      </c>
      <c r="M366" s="7">
        <f t="shared" si="92"/>
        <v>0.4971014492753623</v>
      </c>
      <c r="N366">
        <v>0</v>
      </c>
      <c r="O366">
        <v>1</v>
      </c>
    </row>
    <row r="367" spans="3:15" ht="12.75">
      <c r="C367" t="s">
        <v>554</v>
      </c>
      <c r="D367" t="s">
        <v>555</v>
      </c>
      <c r="E367" s="6">
        <v>140</v>
      </c>
      <c r="F367" s="6">
        <f>E367-G367</f>
        <v>24</v>
      </c>
      <c r="G367" s="6">
        <v>116</v>
      </c>
      <c r="H367" s="6">
        <v>35</v>
      </c>
      <c r="I367" s="6">
        <v>25</v>
      </c>
      <c r="J367" s="6">
        <v>60</v>
      </c>
      <c r="K367" s="7">
        <f t="shared" si="92"/>
        <v>0.3017241379310345</v>
      </c>
      <c r="L367" s="7">
        <f t="shared" si="92"/>
        <v>0.21551724137931033</v>
      </c>
      <c r="M367" s="7">
        <f t="shared" si="92"/>
        <v>0.5172413793103449</v>
      </c>
      <c r="N367">
        <v>0</v>
      </c>
      <c r="O367">
        <v>0</v>
      </c>
    </row>
    <row r="368" spans="3:15" ht="12.75">
      <c r="C368" t="s">
        <v>556</v>
      </c>
      <c r="D368" t="s">
        <v>557</v>
      </c>
      <c r="E368" s="6">
        <v>90</v>
      </c>
      <c r="F368" s="6">
        <f>E368-G368</f>
        <v>3</v>
      </c>
      <c r="G368" s="6">
        <v>87</v>
      </c>
      <c r="H368" s="6">
        <v>23</v>
      </c>
      <c r="I368" s="6">
        <v>15</v>
      </c>
      <c r="J368" s="6">
        <v>38</v>
      </c>
      <c r="K368" s="7">
        <f t="shared" si="92"/>
        <v>0.26436781609195403</v>
      </c>
      <c r="L368" s="7">
        <f t="shared" si="92"/>
        <v>0.1724137931034483</v>
      </c>
      <c r="M368" s="7">
        <f t="shared" si="92"/>
        <v>0.4367816091954023</v>
      </c>
      <c r="N368">
        <v>0</v>
      </c>
      <c r="O368">
        <v>0</v>
      </c>
    </row>
    <row r="369" spans="2:15" ht="12.75">
      <c r="B369" s="8" t="s">
        <v>558</v>
      </c>
      <c r="E369" s="6">
        <v>1877</v>
      </c>
      <c r="F369" s="6">
        <f>E369-G369</f>
        <v>114</v>
      </c>
      <c r="G369" s="6">
        <v>1763</v>
      </c>
      <c r="H369" s="6">
        <v>631</v>
      </c>
      <c r="I369" s="6">
        <v>254</v>
      </c>
      <c r="J369" s="6">
        <v>885</v>
      </c>
      <c r="K369" s="7">
        <f t="shared" si="92"/>
        <v>0.3579126488939308</v>
      </c>
      <c r="L369" s="7">
        <f t="shared" si="92"/>
        <v>0.14407260351673284</v>
      </c>
      <c r="M369" s="7">
        <f t="shared" si="92"/>
        <v>0.5019852524106636</v>
      </c>
      <c r="N369">
        <f>SUM(N365:N368)</f>
        <v>2</v>
      </c>
      <c r="O369">
        <f>SUM(O365:O368)</f>
        <v>1</v>
      </c>
    </row>
    <row r="370" spans="11:13" ht="12.75">
      <c r="K370"/>
      <c r="L370"/>
      <c r="M370"/>
    </row>
    <row r="371" spans="1:13" ht="12.75">
      <c r="A371" t="s">
        <v>559</v>
      </c>
      <c r="B371" s="5" t="s">
        <v>560</v>
      </c>
      <c r="K371"/>
      <c r="L371"/>
      <c r="M371"/>
    </row>
    <row r="372" spans="3:15" ht="12.75">
      <c r="C372" t="s">
        <v>561</v>
      </c>
      <c r="D372" t="s">
        <v>562</v>
      </c>
      <c r="E372" s="6">
        <v>137</v>
      </c>
      <c r="F372" s="6">
        <f>E372-G372</f>
        <v>0</v>
      </c>
      <c r="G372" s="6">
        <v>137</v>
      </c>
      <c r="H372" s="6">
        <v>0</v>
      </c>
      <c r="I372" s="6">
        <v>0</v>
      </c>
      <c r="J372" s="6">
        <v>0</v>
      </c>
      <c r="K372" s="7">
        <f aca="true" t="shared" si="93" ref="K372:M375">H372/$G372</f>
        <v>0</v>
      </c>
      <c r="L372" s="7">
        <f t="shared" si="93"/>
        <v>0</v>
      </c>
      <c r="M372" s="7">
        <f t="shared" si="93"/>
        <v>0</v>
      </c>
      <c r="N372">
        <v>0</v>
      </c>
      <c r="O372">
        <v>0</v>
      </c>
    </row>
    <row r="373" spans="3:15" ht="12.75">
      <c r="C373" t="s">
        <v>563</v>
      </c>
      <c r="D373" t="s">
        <v>564</v>
      </c>
      <c r="E373" s="6">
        <v>123</v>
      </c>
      <c r="F373" s="6">
        <f>E373-G373</f>
        <v>0</v>
      </c>
      <c r="G373" s="6">
        <v>123</v>
      </c>
      <c r="H373" s="6">
        <v>0</v>
      </c>
      <c r="I373" s="6">
        <v>0</v>
      </c>
      <c r="J373" s="6">
        <v>0</v>
      </c>
      <c r="K373" s="7">
        <f t="shared" si="93"/>
        <v>0</v>
      </c>
      <c r="L373" s="7">
        <f t="shared" si="93"/>
        <v>0</v>
      </c>
      <c r="M373" s="7">
        <f t="shared" si="93"/>
        <v>0</v>
      </c>
      <c r="N373">
        <v>0</v>
      </c>
      <c r="O373">
        <v>0</v>
      </c>
    </row>
    <row r="374" spans="3:15" ht="12.75">
      <c r="C374" t="s">
        <v>565</v>
      </c>
      <c r="D374" t="s">
        <v>566</v>
      </c>
      <c r="E374" s="6">
        <v>333</v>
      </c>
      <c r="F374" s="6">
        <f>E374-G374</f>
        <v>0</v>
      </c>
      <c r="G374" s="6">
        <v>333</v>
      </c>
      <c r="H374" s="6">
        <v>0</v>
      </c>
      <c r="I374" s="6">
        <v>0</v>
      </c>
      <c r="J374" s="6">
        <v>0</v>
      </c>
      <c r="K374" s="7">
        <f t="shared" si="93"/>
        <v>0</v>
      </c>
      <c r="L374" s="7">
        <f t="shared" si="93"/>
        <v>0</v>
      </c>
      <c r="M374" s="7">
        <f t="shared" si="93"/>
        <v>0</v>
      </c>
      <c r="N374">
        <v>0</v>
      </c>
      <c r="O374">
        <v>0</v>
      </c>
    </row>
    <row r="375" spans="2:15" ht="12.75">
      <c r="B375" s="8" t="s">
        <v>567</v>
      </c>
      <c r="E375" s="6">
        <v>593</v>
      </c>
      <c r="F375" s="6">
        <f>E375-G375</f>
        <v>0</v>
      </c>
      <c r="G375" s="6">
        <v>593</v>
      </c>
      <c r="H375" s="6">
        <v>0</v>
      </c>
      <c r="I375" s="6">
        <v>0</v>
      </c>
      <c r="J375" s="6">
        <v>0</v>
      </c>
      <c r="K375" s="7">
        <f t="shared" si="93"/>
        <v>0</v>
      </c>
      <c r="L375" s="7">
        <f t="shared" si="93"/>
        <v>0</v>
      </c>
      <c r="M375" s="7">
        <f t="shared" si="93"/>
        <v>0</v>
      </c>
      <c r="N375">
        <v>0</v>
      </c>
      <c r="O375">
        <v>0</v>
      </c>
    </row>
    <row r="376" spans="11:13" ht="12.75">
      <c r="K376"/>
      <c r="L376"/>
      <c r="M376"/>
    </row>
    <row r="377" spans="1:13" ht="12.75">
      <c r="A377" t="s">
        <v>568</v>
      </c>
      <c r="B377" s="5" t="s">
        <v>569</v>
      </c>
      <c r="K377"/>
      <c r="L377"/>
      <c r="M377"/>
    </row>
    <row r="378" spans="3:15" ht="12.75">
      <c r="C378" t="s">
        <v>570</v>
      </c>
      <c r="D378" t="s">
        <v>569</v>
      </c>
      <c r="E378" s="6">
        <v>227</v>
      </c>
      <c r="F378" s="9" t="s">
        <v>571</v>
      </c>
      <c r="G378" s="9" t="s">
        <v>571</v>
      </c>
      <c r="H378" s="9" t="s">
        <v>571</v>
      </c>
      <c r="I378" s="9" t="s">
        <v>571</v>
      </c>
      <c r="J378" s="9" t="s">
        <v>571</v>
      </c>
      <c r="K378" s="9" t="s">
        <v>571</v>
      </c>
      <c r="L378" s="9" t="s">
        <v>571</v>
      </c>
      <c r="M378" s="9" t="s">
        <v>571</v>
      </c>
      <c r="N378" s="9" t="s">
        <v>571</v>
      </c>
      <c r="O378" s="9" t="s">
        <v>571</v>
      </c>
    </row>
    <row r="379" spans="2:15" ht="12.75">
      <c r="B379" s="8" t="s">
        <v>572</v>
      </c>
      <c r="E379" s="6">
        <v>227</v>
      </c>
      <c r="F379" s="9" t="s">
        <v>571</v>
      </c>
      <c r="G379" s="9" t="s">
        <v>571</v>
      </c>
      <c r="H379" s="9" t="s">
        <v>571</v>
      </c>
      <c r="I379" s="9" t="s">
        <v>571</v>
      </c>
      <c r="J379" s="9" t="s">
        <v>571</v>
      </c>
      <c r="K379" s="9" t="s">
        <v>571</v>
      </c>
      <c r="L379" s="9" t="s">
        <v>571</v>
      </c>
      <c r="M379" s="9" t="s">
        <v>571</v>
      </c>
      <c r="N379" s="9" t="s">
        <v>571</v>
      </c>
      <c r="O379" s="9" t="s">
        <v>571</v>
      </c>
    </row>
    <row r="380" spans="11:13" ht="12.75">
      <c r="K380"/>
      <c r="L380"/>
      <c r="M380"/>
    </row>
    <row r="381" spans="1:15" ht="12.75">
      <c r="A381" t="s">
        <v>573</v>
      </c>
      <c r="B381" s="8" t="s">
        <v>574</v>
      </c>
      <c r="E381" s="6">
        <v>757668</v>
      </c>
      <c r="F381" s="6">
        <f>E381-G381</f>
        <v>19993</v>
      </c>
      <c r="G381" s="6">
        <v>737675</v>
      </c>
      <c r="H381" s="6">
        <v>178784</v>
      </c>
      <c r="I381" s="6">
        <v>47501</v>
      </c>
      <c r="J381" s="6">
        <v>226285</v>
      </c>
      <c r="K381" s="7">
        <f>H381/$G381</f>
        <v>0.24236147354864948</v>
      </c>
      <c r="L381" s="7">
        <f>I381/$G381</f>
        <v>0.0643928559324906</v>
      </c>
      <c r="M381" s="7">
        <f>J381/$G381</f>
        <v>0.30675432948114006</v>
      </c>
      <c r="N381">
        <v>428</v>
      </c>
      <c r="O381">
        <v>68</v>
      </c>
    </row>
  </sheetData>
  <mergeCells count="2">
    <mergeCell ref="B1:O1"/>
    <mergeCell ref="B2:O2"/>
  </mergeCells>
  <printOptions horizontalCentered="1"/>
  <pageMargins left="0.25" right="0.25" top="0.25" bottom="0.5" header="0.25" footer="0.25"/>
  <pageSetup fitToHeight="0" fitToWidth="1" horizontalDpi="1200" verticalDpi="1200" orientation="landscape" scale="82" r:id="rId2"/>
  <headerFooter alignWithMargins="0">
    <oddHeader>&amp;C&amp;G</oddHeader>
    <oddFooter>&amp;L&amp;8PREPARED BY DATA AND RESEARCH
UPDATED 4/9/2004*&amp;C&amp;"Arial,Italic"&amp;8*NUMBERS HAVE BEEN ADJUSTED TO REFLECT REMOVAL OF NON-FUNDED PUPILS&amp;R&amp;8PAGE: &amp;P OF &amp;N</oddFooter>
  </headerFooter>
  <rowBreaks count="6" manualBreakCount="6">
    <brk id="95" max="255" man="1"/>
    <brk id="141" max="255" man="1"/>
    <brk id="232" max="255" man="1"/>
    <brk id="278" max="255" man="1"/>
    <brk id="321" max="255" man="1"/>
    <brk id="36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2004-04-09T14:52:05Z</cp:lastPrinted>
  <dcterms:created xsi:type="dcterms:W3CDTF">2004-04-09T14:43:20Z</dcterms:created>
  <dcterms:modified xsi:type="dcterms:W3CDTF">2004-04-09T15:59:06Z</dcterms:modified>
  <cp:category/>
  <cp:version/>
  <cp:contentType/>
  <cp:contentStatus/>
</cp:coreProperties>
</file>