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yetter_t\Desktop\IP Rubrics\Accessible\"/>
    </mc:Choice>
  </mc:AlternateContent>
  <xr:revisionPtr revIDLastSave="0" documentId="13_ncr:1_{DE96EE58-4460-4A0D-AC98-FD1A161B550E}" xr6:coauthVersionLast="45" xr6:coauthVersionMax="45" xr10:uidLastSave="{00000000-0000-0000-0000-000000000000}"/>
  <bookViews>
    <workbookView xWindow="28680" yWindow="-120" windowWidth="29040" windowHeight="17640" tabRatio="766" xr2:uid="{00000000-000D-0000-FFFF-FFFF00000000}"/>
  </bookViews>
  <sheets>
    <sheet name="Introduction" sheetId="4" r:id="rId1"/>
    <sheet name="Rating Definitions" sheetId="1" r:id="rId2"/>
    <sheet name="Phase 1" sheetId="5" r:id="rId3"/>
    <sheet name="Phase 2 Kindergarten" sheetId="2" r:id="rId4"/>
    <sheet name="Phase 2 First Grade" sheetId="6" r:id="rId5"/>
    <sheet name="Phase 2 Second Grade" sheetId="7" r:id="rId6"/>
    <sheet name="Phase 2 Third Grade" sheetId="8" r:id="rId7"/>
    <sheet name="Usability, Professional Dev." sheetId="9" r:id="rId8"/>
    <sheet name="Supplemental Ratings Summary" sheetId="3" r:id="rId9"/>
    <sheet name="Final Summary"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3" l="1"/>
  <c r="E54" i="3"/>
  <c r="E53" i="3"/>
  <c r="E52" i="3"/>
  <c r="E46" i="3"/>
  <c r="E45" i="3"/>
  <c r="E44" i="3"/>
  <c r="E43" i="3"/>
  <c r="E37" i="3"/>
  <c r="E36" i="3"/>
  <c r="E35" i="3"/>
  <c r="E34" i="3"/>
  <c r="E33" i="3"/>
  <c r="E27" i="3"/>
  <c r="E26" i="3"/>
  <c r="E25" i="3"/>
  <c r="E24" i="3"/>
  <c r="B7" i="12" l="1"/>
  <c r="B8" i="12" l="1"/>
  <c r="E21" i="9"/>
  <c r="E20" i="9"/>
  <c r="E22" i="9" l="1"/>
  <c r="B67" i="3" s="1"/>
  <c r="C12" i="3"/>
  <c r="D13" i="12" l="1"/>
  <c r="E50" i="5" l="1"/>
  <c r="E49" i="5"/>
  <c r="E48" i="5"/>
  <c r="E43" i="5"/>
  <c r="E42" i="5"/>
  <c r="E41" i="5"/>
  <c r="E40" i="5"/>
  <c r="E35" i="5"/>
  <c r="E34" i="5"/>
  <c r="E33" i="5"/>
  <c r="E32" i="5"/>
  <c r="E31" i="5"/>
  <c r="E30" i="5"/>
  <c r="E29" i="5"/>
  <c r="E24" i="5"/>
  <c r="E23" i="5"/>
  <c r="E22" i="5"/>
  <c r="E17" i="5"/>
  <c r="E16" i="5"/>
  <c r="E15" i="5"/>
  <c r="E10" i="5"/>
  <c r="E9" i="5"/>
  <c r="E8" i="5"/>
  <c r="E7" i="5"/>
  <c r="E6" i="5"/>
  <c r="E51" i="5" l="1"/>
  <c r="C10" i="3" s="1"/>
  <c r="E18" i="5"/>
  <c r="C6" i="3" s="1"/>
  <c r="E44" i="5"/>
  <c r="C9" i="3" s="1"/>
  <c r="E11" i="5"/>
  <c r="C5" i="3" s="1"/>
  <c r="E25" i="5"/>
  <c r="C7" i="3" s="1"/>
  <c r="E36" i="5"/>
  <c r="C8" i="3" s="1"/>
  <c r="D31" i="12"/>
  <c r="D27" i="12"/>
  <c r="D23" i="12"/>
  <c r="D19" i="12"/>
  <c r="D30" i="12"/>
  <c r="D26" i="12"/>
  <c r="D22" i="12"/>
  <c r="D18" i="12"/>
  <c r="D29" i="12"/>
  <c r="D25" i="12"/>
  <c r="D21" i="12"/>
  <c r="D17" i="12"/>
  <c r="D28" i="12"/>
  <c r="D20" i="12"/>
  <c r="D16" i="12"/>
  <c r="D12" i="12"/>
  <c r="B6" i="12"/>
  <c r="C31" i="12"/>
  <c r="C27" i="12"/>
  <c r="C23" i="12"/>
  <c r="C19" i="12"/>
  <c r="C30" i="12"/>
  <c r="C26" i="12"/>
  <c r="C22" i="12"/>
  <c r="C18" i="12"/>
  <c r="C29" i="12"/>
  <c r="C25" i="12"/>
  <c r="C21" i="12"/>
  <c r="C17" i="12"/>
  <c r="C13" i="12"/>
  <c r="C28" i="12"/>
  <c r="C20" i="12"/>
  <c r="C16" i="12"/>
  <c r="C12" i="12"/>
  <c r="B57" i="5" l="1"/>
  <c r="C11" i="3" s="1"/>
  <c r="E10" i="9"/>
  <c r="E11" i="9"/>
  <c r="E12" i="9"/>
  <c r="E13" i="9"/>
  <c r="E9" i="9"/>
  <c r="E73" i="8"/>
  <c r="E74" i="8"/>
  <c r="E75" i="8"/>
  <c r="E76" i="8"/>
  <c r="E77" i="8"/>
  <c r="E78" i="8"/>
  <c r="E79" i="8"/>
  <c r="E72" i="8"/>
  <c r="E71" i="8"/>
  <c r="E67" i="8"/>
  <c r="E68" i="8"/>
  <c r="E69" i="8"/>
  <c r="E70" i="8"/>
  <c r="E66" i="8"/>
  <c r="E55" i="8"/>
  <c r="E56" i="8"/>
  <c r="E57" i="8"/>
  <c r="E58" i="8"/>
  <c r="E59" i="8"/>
  <c r="E54" i="8"/>
  <c r="E35" i="8"/>
  <c r="E36" i="8"/>
  <c r="E37" i="8"/>
  <c r="E38" i="8"/>
  <c r="E39" i="8"/>
  <c r="E40" i="8"/>
  <c r="E41" i="8"/>
  <c r="E42" i="8"/>
  <c r="E43" i="8"/>
  <c r="E44" i="8"/>
  <c r="E45" i="8"/>
  <c r="E46" i="8"/>
  <c r="E47" i="8"/>
  <c r="E34" i="8"/>
  <c r="E15" i="8"/>
  <c r="E16" i="8"/>
  <c r="E17" i="8"/>
  <c r="E18" i="8"/>
  <c r="E19" i="8"/>
  <c r="E20" i="8"/>
  <c r="E21" i="8"/>
  <c r="E22" i="8"/>
  <c r="E23" i="8"/>
  <c r="E24" i="8"/>
  <c r="E25" i="8"/>
  <c r="E26" i="8"/>
  <c r="E27" i="8"/>
  <c r="E14" i="8"/>
  <c r="E13" i="8"/>
  <c r="E11" i="8"/>
  <c r="E12" i="8"/>
  <c r="E10" i="8"/>
  <c r="E70" i="7"/>
  <c r="E71" i="7"/>
  <c r="E72" i="7"/>
  <c r="E73" i="7"/>
  <c r="E74" i="7"/>
  <c r="E75" i="7"/>
  <c r="E69" i="7"/>
  <c r="E68" i="7"/>
  <c r="E66" i="7"/>
  <c r="E67" i="7"/>
  <c r="E65" i="7"/>
  <c r="E54" i="7"/>
  <c r="E55" i="7"/>
  <c r="E56" i="7"/>
  <c r="E57" i="7"/>
  <c r="E58" i="7"/>
  <c r="E53" i="7"/>
  <c r="E35" i="7"/>
  <c r="E36" i="7"/>
  <c r="E37" i="7"/>
  <c r="E38" i="7"/>
  <c r="E39" i="7"/>
  <c r="E40" i="7"/>
  <c r="E41" i="7"/>
  <c r="E42" i="7"/>
  <c r="E43" i="7"/>
  <c r="E44" i="7"/>
  <c r="E45" i="7"/>
  <c r="E46" i="7"/>
  <c r="E34" i="7"/>
  <c r="E15" i="7"/>
  <c r="E16" i="7"/>
  <c r="E17" i="7"/>
  <c r="E18" i="7"/>
  <c r="E19" i="7"/>
  <c r="E20" i="7"/>
  <c r="E21" i="7"/>
  <c r="E22" i="7"/>
  <c r="E23" i="7"/>
  <c r="E24" i="7"/>
  <c r="E25" i="7"/>
  <c r="E26" i="7"/>
  <c r="E27" i="7"/>
  <c r="E14" i="7"/>
  <c r="E13" i="7"/>
  <c r="E12" i="7"/>
  <c r="E11" i="7"/>
  <c r="E10" i="7"/>
  <c r="E89" i="6"/>
  <c r="E88" i="6"/>
  <c r="E87" i="6"/>
  <c r="E82" i="6"/>
  <c r="E83" i="6"/>
  <c r="E84" i="6"/>
  <c r="E85" i="6"/>
  <c r="E86" i="6"/>
  <c r="E81" i="6"/>
  <c r="E80" i="6"/>
  <c r="E79" i="6"/>
  <c r="E68" i="6"/>
  <c r="E69" i="6"/>
  <c r="E70" i="6"/>
  <c r="E71" i="6"/>
  <c r="E72" i="6"/>
  <c r="E67" i="6"/>
  <c r="E52" i="6"/>
  <c r="E53" i="6"/>
  <c r="E54" i="6"/>
  <c r="E55" i="6"/>
  <c r="E56" i="6"/>
  <c r="E57" i="6"/>
  <c r="E58" i="6"/>
  <c r="E59" i="6"/>
  <c r="E60" i="6"/>
  <c r="E51" i="6"/>
  <c r="E30" i="6"/>
  <c r="E31" i="6"/>
  <c r="E32" i="6"/>
  <c r="E33" i="6"/>
  <c r="E34" i="6"/>
  <c r="E35" i="6"/>
  <c r="E36" i="6"/>
  <c r="E37" i="6"/>
  <c r="E38" i="6"/>
  <c r="E39" i="6"/>
  <c r="E40" i="6"/>
  <c r="E41" i="6"/>
  <c r="E42" i="6"/>
  <c r="E43" i="6"/>
  <c r="E44" i="6"/>
  <c r="E29" i="6"/>
  <c r="E28" i="6"/>
  <c r="E27" i="6"/>
  <c r="E11" i="6"/>
  <c r="E12" i="6"/>
  <c r="E13" i="6"/>
  <c r="E14" i="6"/>
  <c r="E15" i="6"/>
  <c r="E16" i="6"/>
  <c r="E17" i="6"/>
  <c r="E18" i="6"/>
  <c r="E19" i="6"/>
  <c r="E20" i="6"/>
  <c r="E10" i="6"/>
  <c r="E74" i="2"/>
  <c r="E75" i="2"/>
  <c r="E76" i="2"/>
  <c r="E77" i="2"/>
  <c r="E78" i="2"/>
  <c r="E79" i="2"/>
  <c r="E73" i="2"/>
  <c r="E57" i="2"/>
  <c r="E58" i="2"/>
  <c r="E59" i="2"/>
  <c r="E60" i="2"/>
  <c r="E61" i="2"/>
  <c r="E62" i="2"/>
  <c r="E63" i="2"/>
  <c r="E64" i="2"/>
  <c r="E65" i="2"/>
  <c r="E66" i="2"/>
  <c r="E56" i="2"/>
  <c r="E30" i="2"/>
  <c r="E31" i="2"/>
  <c r="E32" i="2"/>
  <c r="E33" i="2"/>
  <c r="E34" i="2"/>
  <c r="E35" i="2"/>
  <c r="E36" i="2"/>
  <c r="E37" i="2"/>
  <c r="E38" i="2"/>
  <c r="E39" i="2"/>
  <c r="E40" i="2"/>
  <c r="E41" i="2"/>
  <c r="E42" i="2"/>
  <c r="E43" i="2"/>
  <c r="E44" i="2"/>
  <c r="E45" i="2"/>
  <c r="E46" i="2"/>
  <c r="E47" i="2"/>
  <c r="E48" i="2"/>
  <c r="E49" i="2"/>
  <c r="E29" i="2"/>
  <c r="E28" i="2"/>
  <c r="E27" i="2"/>
  <c r="E10" i="2"/>
  <c r="E11" i="2"/>
  <c r="E12" i="2"/>
  <c r="E13" i="2"/>
  <c r="E14" i="2"/>
  <c r="E15" i="2"/>
  <c r="E16" i="2"/>
  <c r="E17" i="2"/>
  <c r="E18" i="2"/>
  <c r="E19" i="2"/>
  <c r="E20" i="2"/>
  <c r="E9" i="2"/>
  <c r="E76" i="7" l="1"/>
  <c r="B46" i="3" s="1"/>
  <c r="E61" i="6"/>
  <c r="B35" i="3" s="1"/>
  <c r="E90" i="6"/>
  <c r="B37" i="3" s="1"/>
  <c r="E21" i="2"/>
  <c r="B24" i="3" s="1"/>
  <c r="E45" i="6"/>
  <c r="B34" i="3" s="1"/>
  <c r="E80" i="2"/>
  <c r="B27" i="3" s="1"/>
  <c r="E47" i="7"/>
  <c r="B44" i="3" s="1"/>
  <c r="E50" i="2"/>
  <c r="B25" i="3" s="1"/>
  <c r="E73" i="6"/>
  <c r="B36" i="3" s="1"/>
  <c r="E59" i="7"/>
  <c r="B45" i="3" s="1"/>
  <c r="E67" i="2"/>
  <c r="B26" i="3" s="1"/>
  <c r="E21" i="6"/>
  <c r="B33" i="3" s="1"/>
  <c r="E28" i="7"/>
  <c r="B43" i="3" s="1"/>
  <c r="E60" i="8"/>
  <c r="B54" i="3" s="1"/>
  <c r="E80" i="8"/>
  <c r="B55" i="3" s="1"/>
  <c r="E48" i="8"/>
  <c r="B53" i="3" s="1"/>
  <c r="E28" i="8"/>
  <c r="B52" i="3" s="1"/>
  <c r="E14" i="9"/>
  <c r="B61" i="3" s="1"/>
</calcChain>
</file>

<file path=xl/sharedStrings.xml><?xml version="1.0" encoding="utf-8"?>
<sst xmlns="http://schemas.openxmlformats.org/spreadsheetml/2006/main" count="625" uniqueCount="314">
  <si>
    <t>Rating Definitions</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</si>
  <si>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</si>
  <si>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</si>
  <si>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</si>
  <si>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</si>
  <si>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</si>
  <si>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</si>
  <si>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Supplemental Program Review Rubric</t>
  </si>
  <si>
    <t>Phase 1: Required Features of Scientifically-Based or Evidence Based Supplemental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</si>
  <si>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</si>
  <si>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</si>
  <si>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</si>
  <si>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</si>
  <si>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</si>
  <si>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</si>
  <si>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</si>
  <si>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</si>
  <si>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</si>
  <si>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</si>
  <si>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</si>
  <si>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</si>
  <si>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</si>
  <si>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</si>
  <si>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</si>
  <si>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</si>
  <si>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</si>
  <si>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</si>
  <si>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</si>
  <si>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Section 6:   Related Elements – The program contains features that are optimal for delivering effective instruction.</t>
  </si>
  <si>
    <t>Professional Development</t>
  </si>
  <si>
    <t>Explicit links to state standards and grade level expectations.</t>
  </si>
  <si>
    <t>Total Met Section 6:</t>
  </si>
  <si>
    <t>Total Met Section 5:</t>
  </si>
  <si>
    <t>out of 4</t>
  </si>
  <si>
    <t>Total Met Section 4:</t>
  </si>
  <si>
    <t>out of 7</t>
  </si>
  <si>
    <t>Total Met Section 3:</t>
  </si>
  <si>
    <t>out of 3</t>
  </si>
  <si>
    <t>Total Met Section 2:</t>
  </si>
  <si>
    <t>Rating Summary</t>
  </si>
  <si>
    <t>Total Points</t>
  </si>
  <si>
    <t>Criteria</t>
  </si>
  <si>
    <t>Decision</t>
  </si>
  <si>
    <t xml:space="preserve">Phase 2: Required Instructional Practices for Teaching Essential Early Literacy Skills </t>
  </si>
  <si>
    <t>Kindergarten</t>
  </si>
  <si>
    <t>First Grade</t>
  </si>
  <si>
    <t>Second Grade</t>
  </si>
  <si>
    <t>Usability</t>
  </si>
  <si>
    <t xml:space="preserve">Section 1: Phonological and Phonemic Awareness </t>
  </si>
  <si>
    <t>In the supplemental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</si>
  <si>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</si>
  <si>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</si>
  <si>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</si>
  <si>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</si>
  <si>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</si>
  <si>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</si>
  <si>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</si>
  <si>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</si>
  <si>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</si>
  <si>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</si>
  <si>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</si>
  <si>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</si>
  <si>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</si>
  <si>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</si>
  <si>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</si>
  <si>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</si>
  <si>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</si>
  <si>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</si>
  <si>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</si>
  <si>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</si>
  <si>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</si>
  <si>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</si>
  <si>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</si>
  <si>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</si>
  <si>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</si>
  <si>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</si>
  <si>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</si>
  <si>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</si>
  <si>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</si>
  <si>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</si>
  <si>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</si>
  <si>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</si>
  <si>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</si>
  <si>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</si>
  <si>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</si>
  <si>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</si>
  <si>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</si>
  <si>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</si>
  <si>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</si>
  <si>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</si>
  <si>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</si>
  <si>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</si>
  <si>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</si>
  <si>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</si>
  <si>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</si>
  <si>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</si>
  <si>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</si>
  <si>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</si>
  <si>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</si>
  <si>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</si>
  <si>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</si>
  <si>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</si>
  <si>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</si>
  <si>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</si>
  <si>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</si>
  <si>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</si>
  <si>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</si>
  <si>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</si>
  <si>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</si>
  <si>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</si>
  <si>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</si>
  <si>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</si>
  <si>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</si>
  <si>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</si>
  <si>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</si>
  <si>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</si>
  <si>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</si>
  <si>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</si>
  <si>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</si>
  <si>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</si>
  <si>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</si>
  <si>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</si>
  <si>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</si>
  <si>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</si>
  <si>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</si>
  <si>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Section 5: Reading Comprehension</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</si>
  <si>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</si>
  <si>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</si>
  <si>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</si>
  <si>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 xml:space="preserve"> 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</si>
  <si>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</si>
  <si>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</si>
  <si>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</si>
  <si>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</si>
  <si>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</si>
  <si>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</si>
  <si>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</si>
  <si>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</si>
  <si>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</si>
  <si>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</si>
  <si>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</si>
  <si>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</si>
  <si>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</si>
  <si>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</si>
  <si>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</si>
  <si>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there are multiple opportunities to read the previously learned regular and irregular words in the context of controlled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</si>
  <si>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</si>
  <si>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</si>
  <si>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</si>
  <si>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</si>
  <si>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</si>
  <si>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</si>
  <si>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</si>
  <si>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</si>
  <si>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</si>
  <si>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</si>
  <si>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</si>
  <si>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</si>
  <si>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</si>
  <si>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</si>
  <si>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</si>
  <si>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</si>
  <si>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</si>
  <si>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</si>
  <si>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reading comprehension is practiced with cumulative review over the course of the year</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</si>
  <si>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</si>
  <si>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</si>
  <si>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</si>
  <si>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</si>
  <si>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</si>
  <si>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</si>
  <si>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</si>
  <si>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</si>
  <si>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</si>
  <si>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</si>
  <si>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</si>
  <si>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</si>
  <si>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</si>
  <si>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</si>
  <si>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</si>
  <si>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</si>
  <si>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Section 5: 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</si>
  <si>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</si>
  <si>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</si>
  <si>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</si>
  <si>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</si>
  <si>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</si>
  <si>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12</t>
  </si>
  <si>
    <t>out of 23</t>
  </si>
  <si>
    <t>out of 11</t>
  </si>
  <si>
    <t>out of 18</t>
  </si>
  <si>
    <t>out of 10</t>
  </si>
  <si>
    <t>out of 6</t>
  </si>
  <si>
    <t>out of 13</t>
  </si>
  <si>
    <t>Request for Advisory List Submissions</t>
  </si>
  <si>
    <t>Part II - Program Review</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</si>
  <si>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</si>
  <si>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</si>
  <si>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</si>
  <si>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</si>
  <si>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
</t>
  </si>
  <si>
    <t>Supplemental Instructional Programming</t>
  </si>
  <si>
    <t>READ Act</t>
  </si>
  <si>
    <t xml:space="preserve">Third Grade </t>
  </si>
  <si>
    <t>Items marked as Fully Met or Met will receive a score of 1.</t>
  </si>
  <si>
    <t>Items marked as Partially Met will receive a score of 0.5.</t>
  </si>
  <si>
    <t>Items marked Not met will receive a score of 0.</t>
  </si>
  <si>
    <t>out of 14</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</si>
  <si>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</si>
  <si>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</si>
  <si>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</si>
  <si>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</si>
  <si>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</si>
  <si>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</si>
  <si>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</si>
  <si>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</si>
  <si>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</si>
  <si>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 Phonological and Phonemic Awareness</t>
  </si>
  <si>
    <t>10 - 12 points = Meets Expectations
6 - 9 points = Partially Meets Expectations
0 - 5 points = Doesn’t Meet Expectations</t>
  </si>
  <si>
    <t>out of 12 points</t>
  </si>
  <si>
    <t>2: Phonics and Word Study</t>
  </si>
  <si>
    <t>18 - 23 points = Meets Expectations
11 - 17 points = Partially Meets Expectations
0 - 10 points = Doesn’t Meet Expectations</t>
  </si>
  <si>
    <t>out of 23 points</t>
  </si>
  <si>
    <t>3: Vocabulary</t>
  </si>
  <si>
    <t>9 – 11 points = Meets Expectations
6 - 8 points = Partially Meets Expectations
0 - 5 points = Doesn’t Meet Expectations</t>
  </si>
  <si>
    <t>out of 11 points</t>
  </si>
  <si>
    <t>4: Listening Comprehension</t>
  </si>
  <si>
    <t>5 - 7 points = Meets Expectations
3 - 5 points = Partially Meets Expectations
0 - 3 points = Doesn’t Meet Expectations</t>
  </si>
  <si>
    <t>out of 7 points</t>
  </si>
  <si>
    <t>Grade Level Rating</t>
  </si>
  <si>
    <t>Reviewer Comments</t>
  </si>
  <si>
    <t>8 - 11 points = Meets Expectations
6 - 7 points = Partially Meets Expectations
0 - 5 points = Doesn’t Meet Expectations</t>
  </si>
  <si>
    <t>out of 18 points</t>
  </si>
  <si>
    <t>out of 10 points</t>
  </si>
  <si>
    <t>4: Text Reading and Fluency</t>
  </si>
  <si>
    <t>5 - 6 points = Meets Expectations
3 - 4 points = Partially Meets Expectations
0 - 2 points = Doesn’t Meet Expectations</t>
  </si>
  <si>
    <t>out of 6 points</t>
  </si>
  <si>
    <t>5: Reading Comprehension</t>
  </si>
  <si>
    <t>9 - 11 points = Meets Expectations
5 - 8 points = Partially Meets Expectations
0 - 4 points = Doesn’t Meet Expectations</t>
  </si>
  <si>
    <t>1: Phonics and Word Study</t>
  </si>
  <si>
    <t>15 - 18 points = Meets Expectations
9 - 14 points = Partially Meets Expectations
0 - 8 points = Doesn’t Meet Expectations</t>
  </si>
  <si>
    <t>2: Vocabulary</t>
  </si>
  <si>
    <t>out of 13 points</t>
  </si>
  <si>
    <t>3: Text Reading and Fluency</t>
  </si>
  <si>
    <t>4: Reading Comprehension</t>
  </si>
  <si>
    <t>9 - 11 points = Meets Expectations
6 – 8 points = Partially Meets Expectations
0 - 5 points = Doesn’t Meet Expectations</t>
  </si>
  <si>
    <t>Third Grade</t>
  </si>
  <si>
    <t>14 - 18 points = Meets Expectations
9 - 13 points = Partially Meets Expectations
0 - 8 points = Doesn’t Meet Expectations</t>
  </si>
  <si>
    <t>11 - 14 points = Meets Expectations
7 - 10 points = Partially Meets Expectations
0 - 9 points = Doesn’t Meet Expectations</t>
  </si>
  <si>
    <t>out of 14 points</t>
  </si>
  <si>
    <t xml:space="preserve">3 :Text Reading and Fluency  </t>
  </si>
  <si>
    <t>11 - 14 points = Meets Expectations
7 - 10 points = Partially Meets Expectations
0 - 6 points = Doesn’t Meet Expectations</t>
  </si>
  <si>
    <t>4 - 5 points = Meets Expectations
3 points = Partially Meets Expectations
0 - 2 points = Doesn’t Meet Expectations</t>
  </si>
  <si>
    <t>out of 5 points</t>
  </si>
  <si>
    <t>Review Team</t>
  </si>
  <si>
    <t>Phase 1</t>
  </si>
  <si>
    <t>Phase 2</t>
  </si>
  <si>
    <t>Overall</t>
  </si>
  <si>
    <t>Supplemental Program Ratings Summary</t>
  </si>
  <si>
    <t>8 - 10 points = Meets Expectations
5 - 7 points = Partially Meets Expectations
0 - 4 points = Doesn’t Meet Expectations</t>
  </si>
  <si>
    <t>10 - 13 points = Meets Expectations
7 – 9 points = Partially Meets Expectations
0 - 6 points = Doesn’t Meet Expectations</t>
  </si>
  <si>
    <t>Supplemental Program Final Summary</t>
  </si>
  <si>
    <t>(Recommended for grades:____)</t>
  </si>
  <si>
    <t>Review Status</t>
  </si>
  <si>
    <t>K</t>
  </si>
  <si>
    <t>Grade Level</t>
  </si>
  <si>
    <t>Phonological and Phonemic Awareness</t>
  </si>
  <si>
    <t>Phonics and Word Study</t>
  </si>
  <si>
    <t>Vocabulary</t>
  </si>
  <si>
    <t>Text Reading Fluency</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</si>
  <si>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</si>
  <si>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Differentiation and support are provided for supporting English Learners, students who are struggling, and those who need acceleration.</t>
  </si>
  <si>
    <t>Listening  &amp; Reading Comprehension</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</si>
  <si>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</si>
  <si>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</si>
  <si>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</si>
  <si>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Supplemental Programming which pass phase 1, will reviewed by grade level and by literacy component submitted by the vendor. Recommendations will reflect criteria met in phase 2. </t>
  </si>
  <si>
    <r>
      <t xml:space="preserve">There is an obvious emphasis on teaching and learning the five essential early literacy skills. </t>
    </r>
    <r>
      <rPr>
        <i/>
        <sz val="9"/>
        <color theme="1"/>
        <rFont val="Calibri"/>
        <family val="2"/>
        <scheme val="minor"/>
      </rPr>
      <t>*score only for literacy components vendor selected within the application</t>
    </r>
  </si>
  <si>
    <r>
      <t xml:space="preserve">Lessons include instructional routines and/or scripts that note what the teacher should say, include a step-by-step sequence, include procedures, and consistent academic language and vocabulary that relates back to grade level outcomes and standards. </t>
    </r>
    <r>
      <rPr>
        <i/>
        <sz val="9"/>
        <color theme="1"/>
        <rFont val="Calibri"/>
        <family val="2"/>
        <scheme val="minor"/>
      </rPr>
      <t>*score only for grade level vendor selected within the application</t>
    </r>
  </si>
  <si>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 </t>
    </r>
    <r>
      <rPr>
        <i/>
        <sz val="9"/>
        <color theme="1"/>
        <rFont val="Calibri"/>
        <family val="2"/>
        <scheme val="minor"/>
      </rPr>
      <t xml:space="preserve">*score only for literacy components and a grade level selected by the vendor within the application </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</si>
  <si>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 </t>
    </r>
    <r>
      <rPr>
        <i/>
        <sz val="9"/>
        <color theme="1"/>
        <rFont val="Calibri"/>
        <family val="2"/>
        <scheme val="minor"/>
      </rPr>
      <t>*score only for literacy components and grade levels selected by the vendor within the application</t>
    </r>
    <r>
      <rPr>
        <sz val="12"/>
        <color theme="1"/>
        <rFont val="Calibri"/>
        <family val="2"/>
        <scheme val="minor"/>
      </rPr>
      <t xml:space="preserve"> </t>
    </r>
  </si>
  <si>
    <r>
      <t xml:space="preserve">A clear and consistent lesson format is present in program lessons for each of the five foundational skill areas at each grade. </t>
    </r>
    <r>
      <rPr>
        <i/>
        <sz val="9"/>
        <color theme="1"/>
        <rFont val="Calibri"/>
        <family val="2"/>
        <scheme val="minor"/>
      </rPr>
      <t xml:space="preserve">*score only for literacy components and grade levels selected by the vendor within the application </t>
    </r>
  </si>
  <si>
    <r>
      <t xml:space="preserve">There is a daily schedule of lessons noting suggestions for the length of lessons and units. There is a daily schedule of lessons noting suggestions for the length of time dedicated to each of the foundational skill areas that is consistent across lessons and units. </t>
    </r>
    <r>
      <rPr>
        <i/>
        <sz val="9"/>
        <color theme="1"/>
        <rFont val="Calibri"/>
        <family val="2"/>
        <scheme val="minor"/>
      </rPr>
      <t xml:space="preserve">*score only for literacy components and grade levels selected by the vendor within the application </t>
    </r>
  </si>
  <si>
    <r>
      <t xml:space="preserve">Lessons include instructional routines, noting what the teacher should say, which includes a step-by-step sequence, procedures, and consistent language across lessons and grades. </t>
    </r>
    <r>
      <rPr>
        <i/>
        <sz val="9"/>
        <color theme="1"/>
        <rFont val="Calibri"/>
        <family val="2"/>
        <scheme val="minor"/>
      </rPr>
      <t xml:space="preserve">*score only for grade levels selected by the vendor within the application </t>
    </r>
  </si>
  <si>
    <r>
      <t xml:space="preserve">There is a clear link between foundational skills and higher order skills.  Skills are integrated across areas (e.g. phonemic awareness and phonics, phonemic awareness and oral language). </t>
    </r>
    <r>
      <rPr>
        <i/>
        <sz val="9"/>
        <color theme="1"/>
        <rFont val="Calibri"/>
        <family val="2"/>
        <scheme val="minor"/>
      </rPr>
      <t xml:space="preserve">*score only for literacy components selected by the vendor within the application </t>
    </r>
  </si>
  <si>
    <t xml:space="preserve">Lessons and materials are available for differentiating instruction for students who are struggling or need enrichment, in the supplemental program. </t>
  </si>
  <si>
    <t>Section 6: Professional Development</t>
  </si>
  <si>
    <t xml:space="preserve">Professional Development </t>
  </si>
  <si>
    <t>out of 2</t>
  </si>
  <si>
    <t>20-25 points = program moves to Phase 2</t>
  </si>
  <si>
    <t>0-19 points = program doesn't move to Phase 2</t>
  </si>
  <si>
    <t>out of 25 points</t>
  </si>
  <si>
    <t xml:space="preserve">Professional Development meets the criteria for further review by the Department for inclusion on the Professional Development Advisory List. </t>
  </si>
  <si>
    <t>2 points = Meets Expectations
0 - 1 points = Doesn’t Meet Expectations</t>
  </si>
  <si>
    <t>out of 2 points</t>
  </si>
  <si>
    <t>Usability and Professional Development</t>
  </si>
  <si>
    <t>Section 4:   Systematic &amp; Cumulative Instruction – The structured lesson format includes a plan, procedure, or routine that is carried through the sequence of teaching skills.</t>
  </si>
  <si>
    <t>Assessment
·       Formative (e.g., progress monitoring)
·       Summative (e.g., unit tests)
·       Framework for data-based decision making</t>
  </si>
  <si>
    <t>Environment
·       Classroom management to support small group instruction
·       Motivation for students (e.g., built-in choice, charts/graphs of progress, immediate feedback on progress)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</si>
  <si>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</si>
  <si>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phonics lesson format includes
o   brief cumulative review of previously taught skills,
o   a phonological warm up,
o   phoneme-grapheme matching,
o   word reading accuracy,
o   fluency building at the word, phrase, sentence and passage level,
o   sentence dictation,
o   transfer to grade-level text</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</si>
  <si>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</si>
  <si>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</si>
  <si>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the phonics lesson format includes
o   brief cumulative review of previously taught skills,
o   a phonological warm up,
o   phoneme-grapheme matching,
o   word reading accuracy,
o   fluency building at the word, phrase, sentence and passage level,
o   sentence dictation,
o   transfer to text</t>
  </si>
  <si>
    <t>text used for reading comprehension instruction uses:
·       familiar vocabulary
·       only words students can read accurately
·       previously learned content knowledge
·       more complex sentence structure
·       longer passages</t>
  </si>
  <si>
    <t>Professional Development 
·       Professional development and coaching are available to support implementing the program with fidelity.</t>
  </si>
  <si>
    <t>Professional Development – Program Specific Advisory List
·       Meets statute criteria
·       Assurances signed</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</si>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</sst>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sz val="10"/>
      <color theme="1"/>
      <name val="Calibri"/>
      <family val="2"/>
      <scheme val="minor"/>
    </font>
    <font>
      <i/>
      <sz val="9"/>
      <color rgb="FFFF0000"/>
      <name val="Calibri"/>
      <family val="2"/>
      <scheme val="minor"/>
    </font>
    <font>
      <i/>
      <sz val="9"/>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E7E6E6"/>
        <bgColor indexed="64"/>
      </patternFill>
    </fill>
    <fill>
      <patternFill patternType="solid">
        <fgColor theme="0" tint="-4.9989318521683403E-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276">
    <xf numFmtId="0" fontId="0" fillId="0" borderId="0" xfId="0"/>
    <xf numFmtId="0" fontId="2" fillId="0" borderId="0" xfId="0" applyFont="1" applyAlignment="1">
      <alignment horizontal="center" vertical="center" wrapText="1"/>
    </xf>
    <xf numFmtId="0" fontId="3" fillId="0" borderId="0" xfId="0" applyFont="1" applyAlignment="1">
      <alignment wrapText="1"/>
    </xf>
    <xf numFmtId="0" fontId="4" fillId="0" borderId="0" xfId="0" applyFont="1" applyAlignment="1">
      <alignment vertical="center" wrapText="1"/>
    </xf>
    <xf numFmtId="0" fontId="3" fillId="0" borderId="0" xfId="0" applyFont="1" applyAlignment="1">
      <alignment vertical="center" wrapText="1"/>
    </xf>
    <xf numFmtId="0" fontId="0" fillId="0" borderId="0" xfId="0" applyFont="1"/>
    <xf numFmtId="0" fontId="3" fillId="0" borderId="4" xfId="0" applyFont="1" applyBorder="1" applyAlignment="1">
      <alignment horizontal="center" vertical="center" wrapText="1"/>
    </xf>
    <xf numFmtId="0" fontId="0" fillId="0" borderId="0" xfId="0" applyAlignment="1">
      <alignment horizontal="center"/>
    </xf>
    <xf numFmtId="0" fontId="4" fillId="0" borderId="0" xfId="0" applyFont="1" applyBorder="1" applyAlignment="1">
      <alignment vertical="center" wrapText="1"/>
    </xf>
    <xf numFmtId="0" fontId="0" fillId="0" borderId="0" xfId="0" applyFont="1" applyAlignment="1">
      <alignment horizontal="center"/>
    </xf>
    <xf numFmtId="0" fontId="2" fillId="0" borderId="0" xfId="0" applyFont="1" applyAlignment="1">
      <alignment horizontal="center"/>
    </xf>
    <xf numFmtId="0" fontId="0" fillId="0" borderId="0" xfId="0" applyFont="1" applyAlignment="1">
      <alignment horizontal="left" wrapText="1"/>
    </xf>
    <xf numFmtId="0" fontId="0" fillId="0" borderId="0" xfId="0" applyAlignment="1">
      <alignment horizontal="left" vertical="top" wrapText="1"/>
    </xf>
    <xf numFmtId="0" fontId="0" fillId="0" borderId="0" xfId="0" applyFont="1" applyAlignment="1">
      <alignment vertical="center" wrapText="1"/>
    </xf>
    <xf numFmtId="0" fontId="0" fillId="0" borderId="0" xfId="0" applyAlignment="1">
      <alignment wrapText="1"/>
    </xf>
    <xf numFmtId="0" fontId="3" fillId="0" borderId="15" xfId="0" applyFont="1" applyBorder="1" applyAlignment="1">
      <alignment horizontal="center" vertical="center" wrapText="1"/>
    </xf>
    <xf numFmtId="0" fontId="4" fillId="0" borderId="33" xfId="0" applyFont="1" applyBorder="1" applyAlignment="1">
      <alignment vertical="center" wrapText="1"/>
    </xf>
    <xf numFmtId="0" fontId="4" fillId="0" borderId="0" xfId="0" applyFont="1" applyBorder="1" applyAlignment="1">
      <alignment horizontal="left" vertical="center" wrapText="1"/>
    </xf>
    <xf numFmtId="0" fontId="4" fillId="0" borderId="33"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3" fillId="0" borderId="5" xfId="0" applyFont="1" applyBorder="1" applyAlignment="1">
      <alignment horizontal="center" vertical="center" wrapText="1"/>
    </xf>
    <xf numFmtId="0" fontId="4" fillId="4" borderId="33" xfId="0" applyFont="1" applyFill="1" applyBorder="1" applyAlignment="1">
      <alignment horizontal="center" vertical="center" wrapText="1"/>
    </xf>
    <xf numFmtId="0" fontId="4" fillId="4" borderId="35" xfId="0" applyFont="1" applyFill="1" applyBorder="1" applyAlignment="1">
      <alignment vertical="center" wrapText="1"/>
    </xf>
    <xf numFmtId="0" fontId="4" fillId="4" borderId="38"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24" xfId="0" applyFont="1" applyBorder="1" applyAlignment="1">
      <alignment vertical="center" wrapText="1"/>
    </xf>
    <xf numFmtId="0" fontId="4" fillId="4" borderId="34"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6" xfId="0" applyFont="1" applyBorder="1" applyAlignment="1">
      <alignment horizontal="center" vertical="center" wrapText="1"/>
    </xf>
    <xf numFmtId="0" fontId="3" fillId="5" borderId="48"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6"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25" xfId="0" applyFont="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0" fillId="0" borderId="0" xfId="0" applyAlignment="1">
      <alignment horizont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vertical="center" wrapText="1"/>
      <protection locked="0"/>
    </xf>
    <xf numFmtId="0" fontId="3" fillId="0" borderId="1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4"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2" fillId="0" borderId="0" xfId="0" applyFont="1" applyAlignment="1">
      <alignment vertical="center"/>
    </xf>
    <xf numFmtId="0" fontId="3" fillId="0" borderId="5" xfId="0" applyFont="1" applyBorder="1" applyAlignment="1" applyProtection="1">
      <alignment vertical="top" wrapText="1"/>
      <protection locked="0"/>
    </xf>
    <xf numFmtId="0" fontId="2" fillId="0" borderId="27" xfId="0" applyFont="1" applyFill="1" applyBorder="1" applyAlignment="1" applyProtection="1">
      <alignment horizontal="left" vertical="center"/>
      <protection locked="0"/>
    </xf>
    <xf numFmtId="0" fontId="0" fillId="0" borderId="0" xfId="0" applyFont="1" applyAlignment="1"/>
    <xf numFmtId="0" fontId="0" fillId="0" borderId="4" xfId="0" applyFont="1" applyBorder="1" applyAlignment="1" applyProtection="1">
      <protection locked="0"/>
    </xf>
    <xf numFmtId="0" fontId="3" fillId="0" borderId="30"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30"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30" xfId="0" applyFont="1" applyFill="1" applyBorder="1" applyAlignment="1" applyProtection="1">
      <alignment vertical="center" wrapText="1"/>
      <protection locked="0"/>
    </xf>
    <xf numFmtId="0" fontId="3" fillId="0" borderId="28" xfId="0" applyFont="1" applyFill="1" applyBorder="1" applyAlignment="1" applyProtection="1">
      <alignment vertical="center" wrapText="1"/>
      <protection locked="0"/>
    </xf>
    <xf numFmtId="0" fontId="3" fillId="0" borderId="30" xfId="0" applyFont="1" applyFill="1" applyBorder="1" applyAlignment="1" applyProtection="1">
      <alignment vertical="center"/>
      <protection locked="0"/>
    </xf>
    <xf numFmtId="0" fontId="0" fillId="0" borderId="28" xfId="0" applyFont="1" applyBorder="1"/>
    <xf numFmtId="0" fontId="3" fillId="0" borderId="30" xfId="0" applyFont="1" applyBorder="1" applyAlignment="1">
      <alignment vertical="top" wrapText="1"/>
    </xf>
    <xf numFmtId="0" fontId="4" fillId="0" borderId="38"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4" fillId="0" borderId="40" xfId="0" applyFont="1" applyBorder="1" applyAlignment="1" applyProtection="1">
      <alignment vertical="center"/>
      <protection locked="0"/>
    </xf>
    <xf numFmtId="0" fontId="4" fillId="0" borderId="38"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42" xfId="0" applyFont="1" applyBorder="1" applyAlignment="1">
      <alignment vertical="center" wrapText="1"/>
    </xf>
    <xf numFmtId="0" fontId="3" fillId="2" borderId="38" xfId="0" applyFont="1" applyFill="1" applyBorder="1" applyAlignment="1">
      <alignment vertical="center"/>
    </xf>
    <xf numFmtId="0" fontId="3" fillId="2" borderId="39" xfId="0" applyFont="1" applyFill="1" applyBorder="1" applyAlignment="1">
      <alignment vertical="center"/>
    </xf>
    <xf numFmtId="0" fontId="3" fillId="2" borderId="40" xfId="0" applyFont="1" applyFill="1" applyBorder="1" applyAlignment="1">
      <alignment vertical="center"/>
    </xf>
    <xf numFmtId="0" fontId="3" fillId="0" borderId="41" xfId="0" applyFont="1" applyBorder="1" applyAlignment="1">
      <alignment vertical="top" wrapText="1"/>
    </xf>
    <xf numFmtId="0" fontId="3" fillId="0" borderId="24" xfId="0" applyFont="1" applyBorder="1" applyAlignment="1">
      <alignment vertical="top" wrapText="1"/>
    </xf>
    <xf numFmtId="0" fontId="3" fillId="0" borderId="18" xfId="0" applyFont="1" applyBorder="1" applyAlignment="1">
      <alignment vertical="center" wrapText="1"/>
    </xf>
    <xf numFmtId="0" fontId="3" fillId="0" borderId="41" xfId="0" applyFont="1" applyBorder="1" applyAlignment="1">
      <alignment vertical="center" wrapText="1"/>
    </xf>
    <xf numFmtId="0" fontId="3" fillId="0" borderId="24" xfId="0" applyFont="1" applyBorder="1" applyAlignment="1">
      <alignment vertical="center" wrapText="1"/>
    </xf>
    <xf numFmtId="0" fontId="3" fillId="0" borderId="18" xfId="0" applyFont="1" applyBorder="1" applyAlignment="1">
      <alignment vertical="center"/>
    </xf>
    <xf numFmtId="0" fontId="3" fillId="0" borderId="41" xfId="0" applyFont="1" applyBorder="1" applyAlignment="1">
      <alignment vertical="center"/>
    </xf>
    <xf numFmtId="0" fontId="3" fillId="0" borderId="24" xfId="0" applyFont="1" applyBorder="1" applyAlignment="1">
      <alignment vertical="center"/>
    </xf>
    <xf numFmtId="0" fontId="0" fillId="0" borderId="0" xfId="0" applyFont="1" applyAlignment="1">
      <alignment horizontal="center" vertical="center"/>
    </xf>
    <xf numFmtId="0" fontId="2" fillId="0" borderId="28"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4" fillId="0" borderId="24" xfId="0" applyFont="1" applyBorder="1" applyAlignment="1" applyProtection="1">
      <alignment horizontal="right" vertical="top"/>
    </xf>
    <xf numFmtId="0" fontId="4" fillId="0" borderId="43" xfId="0" applyFont="1" applyBorder="1" applyAlignment="1" applyProtection="1">
      <alignment vertical="center"/>
    </xf>
    <xf numFmtId="0" fontId="4" fillId="0" borderId="37" xfId="0" applyFont="1" applyBorder="1" applyAlignment="1" applyProtection="1">
      <alignment vertical="center"/>
    </xf>
    <xf numFmtId="0" fontId="4" fillId="0" borderId="37" xfId="0" applyFont="1" applyBorder="1" applyAlignment="1" applyProtection="1">
      <alignment horizontal="center" vertical="center"/>
    </xf>
    <xf numFmtId="0" fontId="4" fillId="3" borderId="14" xfId="0" applyFont="1" applyFill="1" applyBorder="1" applyAlignment="1" applyProtection="1">
      <alignment horizontal="center"/>
    </xf>
    <xf numFmtId="0" fontId="4" fillId="0" borderId="44" xfId="0" applyFont="1" applyBorder="1" applyAlignment="1" applyProtection="1">
      <alignment vertical="center"/>
    </xf>
    <xf numFmtId="0" fontId="4" fillId="0" borderId="45" xfId="0" applyFont="1" applyBorder="1" applyAlignment="1" applyProtection="1">
      <alignment vertical="center"/>
    </xf>
    <xf numFmtId="0" fontId="4" fillId="0" borderId="45" xfId="0" applyFont="1" applyBorder="1" applyAlignment="1" applyProtection="1">
      <alignment horizontal="center" vertical="center"/>
    </xf>
    <xf numFmtId="0" fontId="3" fillId="0" borderId="16" xfId="0" applyFont="1" applyBorder="1" applyProtection="1"/>
    <xf numFmtId="0" fontId="4" fillId="0" borderId="0" xfId="0" applyFont="1" applyAlignment="1" applyProtection="1"/>
    <xf numFmtId="0" fontId="4" fillId="0" borderId="0" xfId="0" applyFont="1" applyAlignment="1" applyProtection="1">
      <alignment horizontal="center"/>
    </xf>
    <xf numFmtId="0" fontId="7" fillId="0" borderId="45" xfId="0" applyFont="1" applyBorder="1" applyAlignment="1" applyProtection="1">
      <alignment wrapText="1"/>
    </xf>
    <xf numFmtId="0" fontId="0" fillId="0" borderId="45" xfId="0" applyBorder="1" applyAlignment="1" applyProtection="1">
      <alignment horizontal="center" wrapText="1"/>
    </xf>
    <xf numFmtId="0" fontId="0" fillId="0" borderId="45" xfId="0" applyBorder="1" applyAlignment="1" applyProtection="1">
      <alignment wrapText="1"/>
    </xf>
    <xf numFmtId="0" fontId="4" fillId="0" borderId="18" xfId="0" applyFont="1" applyBorder="1" applyAlignment="1" applyProtection="1">
      <alignment horizontal="right"/>
    </xf>
    <xf numFmtId="0" fontId="4" fillId="0" borderId="19" xfId="0" applyFont="1" applyBorder="1" applyAlignment="1" applyProtection="1">
      <alignment horizontal="center"/>
    </xf>
    <xf numFmtId="0" fontId="4" fillId="0" borderId="20" xfId="0" applyFont="1" applyBorder="1" applyAlignment="1" applyProtection="1"/>
    <xf numFmtId="0" fontId="4" fillId="3" borderId="21" xfId="0" applyFont="1" applyFill="1" applyBorder="1" applyProtection="1"/>
    <xf numFmtId="0" fontId="0" fillId="0" borderId="5" xfId="0" applyBorder="1" applyAlignment="1" applyProtection="1">
      <alignment horizontal="left" vertical="center"/>
    </xf>
    <xf numFmtId="0" fontId="0" fillId="0" borderId="22" xfId="0" applyBorder="1" applyAlignment="1" applyProtection="1"/>
    <xf numFmtId="0" fontId="0" fillId="0" borderId="23" xfId="0" applyBorder="1" applyAlignment="1" applyProtection="1">
      <alignment horizontal="right"/>
    </xf>
    <xf numFmtId="0" fontId="0" fillId="0" borderId="14" xfId="0" applyBorder="1" applyAlignment="1" applyProtection="1">
      <alignment horizontal="center" vertical="center"/>
    </xf>
    <xf numFmtId="0" fontId="3" fillId="0" borderId="17" xfId="0"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4" xfId="0" applyFont="1" applyBorder="1" applyAlignment="1" applyProtection="1">
      <alignment vertical="center" wrapText="1"/>
    </xf>
    <xf numFmtId="0" fontId="3" fillId="0" borderId="13" xfId="0" applyFont="1" applyBorder="1" applyAlignment="1" applyProtection="1">
      <alignment horizontal="right" vertical="center" wrapText="1"/>
    </xf>
    <xf numFmtId="0" fontId="3" fillId="0" borderId="8" xfId="0" applyFont="1" applyBorder="1" applyAlignment="1" applyProtection="1">
      <alignment vertical="center" wrapText="1"/>
    </xf>
    <xf numFmtId="0" fontId="4" fillId="0" borderId="31" xfId="0" applyFont="1" applyBorder="1" applyAlignment="1" applyProtection="1">
      <alignment vertical="center"/>
    </xf>
    <xf numFmtId="0" fontId="4" fillId="0" borderId="46" xfId="0" applyFont="1" applyBorder="1" applyAlignment="1" applyProtection="1">
      <alignment vertical="center"/>
    </xf>
    <xf numFmtId="0" fontId="4" fillId="3" borderId="10" xfId="0" applyFont="1" applyFill="1" applyBorder="1" applyAlignment="1" applyProtection="1">
      <alignment vertical="center" wrapText="1"/>
    </xf>
    <xf numFmtId="0" fontId="4" fillId="3" borderId="11" xfId="0" applyFont="1" applyFill="1" applyBorder="1" applyAlignment="1" applyProtection="1">
      <alignment vertical="center" wrapText="1"/>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xf>
    <xf numFmtId="0" fontId="3" fillId="0" borderId="13" xfId="0" applyFont="1" applyBorder="1" applyAlignment="1" applyProtection="1">
      <alignment horizontal="center" vertical="center" wrapText="1"/>
    </xf>
    <xf numFmtId="0" fontId="4" fillId="0" borderId="43" xfId="0" applyFont="1" applyFill="1" applyBorder="1" applyAlignment="1" applyProtection="1">
      <alignment vertical="center" wrapText="1"/>
    </xf>
    <xf numFmtId="0" fontId="4" fillId="0" borderId="37" xfId="0" applyFont="1" applyFill="1" applyBorder="1" applyAlignment="1" applyProtection="1">
      <alignment vertical="center" wrapText="1"/>
    </xf>
    <xf numFmtId="0" fontId="4" fillId="0" borderId="37" xfId="0" applyFont="1" applyFill="1" applyBorder="1" applyAlignment="1" applyProtection="1">
      <alignment horizontal="center" vertical="center" wrapText="1"/>
    </xf>
    <xf numFmtId="0" fontId="4" fillId="0" borderId="31" xfId="0" applyFont="1" applyFill="1" applyBorder="1" applyAlignment="1" applyProtection="1">
      <alignment vertical="center" wrapText="1"/>
    </xf>
    <xf numFmtId="0" fontId="1" fillId="3" borderId="14" xfId="0" applyFont="1" applyFill="1" applyBorder="1" applyAlignment="1" applyProtection="1">
      <alignment horizontal="center" vertical="center"/>
    </xf>
    <xf numFmtId="0" fontId="4" fillId="0" borderId="44" xfId="0" applyFont="1" applyFill="1" applyBorder="1" applyAlignment="1" applyProtection="1">
      <alignment vertical="center" wrapText="1"/>
    </xf>
    <xf numFmtId="0" fontId="4" fillId="0" borderId="45" xfId="0" applyFont="1" applyFill="1" applyBorder="1" applyAlignment="1" applyProtection="1">
      <alignment vertical="center" wrapText="1"/>
    </xf>
    <xf numFmtId="0" fontId="4" fillId="0" borderId="45" xfId="0" applyFont="1" applyFill="1" applyBorder="1" applyAlignment="1" applyProtection="1">
      <alignment horizontal="center" vertical="center" wrapText="1"/>
    </xf>
    <xf numFmtId="0" fontId="4" fillId="0" borderId="46" xfId="0" applyFont="1" applyFill="1" applyBorder="1" applyAlignment="1" applyProtection="1">
      <alignment vertical="center" wrapText="1"/>
    </xf>
    <xf numFmtId="0" fontId="3" fillId="0" borderId="16" xfId="0" applyFont="1" applyBorder="1" applyAlignment="1" applyProtection="1">
      <alignment horizontal="center"/>
    </xf>
    <xf numFmtId="0" fontId="0" fillId="0" borderId="0" xfId="0" applyFill="1" applyProtection="1"/>
    <xf numFmtId="0" fontId="0" fillId="0" borderId="0" xfId="0" applyFill="1" applyAlignment="1" applyProtection="1">
      <alignment horizont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43" xfId="0" applyFont="1" applyFill="1" applyBorder="1" applyAlignment="1" applyProtection="1">
      <alignment vertical="center"/>
    </xf>
    <xf numFmtId="0" fontId="4" fillId="0" borderId="37" xfId="0" applyFont="1" applyFill="1" applyBorder="1" applyAlignment="1" applyProtection="1">
      <alignment vertical="center"/>
    </xf>
    <xf numFmtId="0" fontId="4" fillId="0" borderId="37" xfId="0" applyFont="1" applyFill="1" applyBorder="1" applyAlignment="1" applyProtection="1">
      <alignment horizontal="center" vertical="center"/>
    </xf>
    <xf numFmtId="0" fontId="4" fillId="0" borderId="31" xfId="0" applyFont="1" applyFill="1" applyBorder="1" applyAlignment="1" applyProtection="1">
      <alignment vertical="center"/>
    </xf>
    <xf numFmtId="0" fontId="4" fillId="0" borderId="44" xfId="0" applyFont="1" applyFill="1" applyBorder="1" applyAlignment="1" applyProtection="1">
      <alignment vertical="center"/>
    </xf>
    <xf numFmtId="0" fontId="4" fillId="0" borderId="45" xfId="0" applyFont="1" applyFill="1" applyBorder="1" applyAlignment="1" applyProtection="1">
      <alignment vertical="center"/>
    </xf>
    <xf numFmtId="0" fontId="4" fillId="0" borderId="45" xfId="0" applyFont="1" applyFill="1" applyBorder="1" applyAlignment="1" applyProtection="1">
      <alignment horizontal="center" vertical="center"/>
    </xf>
    <xf numFmtId="0" fontId="4" fillId="0" borderId="46" xfId="0" applyFont="1" applyFill="1" applyBorder="1" applyAlignment="1" applyProtection="1">
      <alignment vertical="center"/>
    </xf>
    <xf numFmtId="0" fontId="1" fillId="0" borderId="16" xfId="0" applyFont="1" applyBorder="1" applyAlignment="1" applyProtection="1">
      <alignment horizontal="center"/>
    </xf>
    <xf numFmtId="0" fontId="4" fillId="3" borderId="13" xfId="0" applyFont="1" applyFill="1" applyBorder="1" applyAlignment="1" applyProtection="1">
      <alignment vertical="center"/>
    </xf>
    <xf numFmtId="0" fontId="4" fillId="3" borderId="4" xfId="0" applyFont="1" applyFill="1" applyBorder="1" applyAlignment="1" applyProtection="1">
      <alignment vertical="center"/>
    </xf>
    <xf numFmtId="0" fontId="4" fillId="3" borderId="4"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0" fillId="0" borderId="14" xfId="0" applyFont="1" applyBorder="1" applyAlignment="1" applyProtection="1"/>
    <xf numFmtId="0" fontId="1" fillId="0" borderId="17" xfId="0" applyFont="1" applyBorder="1" applyAlignment="1" applyProtection="1"/>
    <xf numFmtId="0" fontId="1" fillId="0" borderId="47" xfId="0" applyFont="1" applyBorder="1" applyAlignment="1" applyProtection="1"/>
    <xf numFmtId="0" fontId="1" fillId="0" borderId="6" xfId="0" applyFont="1" applyBorder="1" applyAlignment="1" applyProtection="1">
      <alignment horizontal="center"/>
    </xf>
    <xf numFmtId="0" fontId="0" fillId="0" borderId="0" xfId="0" applyFont="1" applyProtection="1"/>
    <xf numFmtId="0" fontId="0" fillId="0" borderId="0" xfId="0" applyFont="1" applyAlignment="1" applyProtection="1">
      <alignment horizontal="center"/>
    </xf>
    <xf numFmtId="0" fontId="4" fillId="3" borderId="10" xfId="0" applyFont="1" applyFill="1" applyBorder="1" applyAlignment="1" applyProtection="1">
      <alignment vertical="center"/>
    </xf>
    <xf numFmtId="0" fontId="4" fillId="3" borderId="11" xfId="0" applyFont="1" applyFill="1" applyBorder="1" applyAlignment="1" applyProtection="1">
      <alignment vertical="center"/>
    </xf>
    <xf numFmtId="0" fontId="4" fillId="3" borderId="11" xfId="0" applyFont="1" applyFill="1" applyBorder="1" applyAlignment="1" applyProtection="1">
      <alignment horizontal="center" vertical="center"/>
    </xf>
    <xf numFmtId="0" fontId="4" fillId="3" borderId="12" xfId="0" applyFont="1" applyFill="1" applyBorder="1" applyAlignment="1" applyProtection="1">
      <alignment vertical="center"/>
    </xf>
    <xf numFmtId="0" fontId="4" fillId="3" borderId="50" xfId="0" applyFont="1" applyFill="1" applyBorder="1" applyAlignment="1" applyProtection="1">
      <alignment vertical="center"/>
    </xf>
    <xf numFmtId="0" fontId="4" fillId="3" borderId="51" xfId="0" applyFont="1" applyFill="1" applyBorder="1" applyAlignment="1" applyProtection="1">
      <alignment vertical="center"/>
    </xf>
    <xf numFmtId="0" fontId="4" fillId="3" borderId="51" xfId="0" applyFont="1" applyFill="1" applyBorder="1" applyAlignment="1" applyProtection="1">
      <alignment horizontal="center" vertical="center"/>
    </xf>
    <xf numFmtId="0" fontId="4" fillId="3" borderId="20" xfId="0" applyFont="1" applyFill="1" applyBorder="1" applyAlignment="1" applyProtection="1">
      <alignment vertical="center"/>
    </xf>
    <xf numFmtId="0" fontId="3" fillId="0" borderId="14" xfId="0" applyFont="1" applyBorder="1" applyAlignment="1" applyProtection="1">
      <alignment horizontal="center" vertical="center" wrapText="1"/>
    </xf>
    <xf numFmtId="0" fontId="5" fillId="0" borderId="4" xfId="0" applyFont="1" applyBorder="1" applyAlignment="1" applyProtection="1">
      <alignment vertical="center" wrapText="1"/>
    </xf>
    <xf numFmtId="0" fontId="4" fillId="3" borderId="13" xfId="0" applyFont="1" applyFill="1" applyBorder="1" applyAlignment="1" applyProtection="1">
      <alignment vertical="center" wrapText="1"/>
    </xf>
    <xf numFmtId="0" fontId="4" fillId="3" borderId="4" xfId="0" applyFont="1" applyFill="1" applyBorder="1" applyAlignment="1" applyProtection="1">
      <alignment vertical="center" wrapText="1"/>
    </xf>
    <xf numFmtId="0" fontId="3" fillId="0" borderId="0" xfId="0" applyFont="1" applyAlignment="1" applyProtection="1">
      <alignment horizontal="left" vertical="center"/>
    </xf>
    <xf numFmtId="0" fontId="2" fillId="0" borderId="0" xfId="0" applyFont="1" applyAlignment="1" applyProtection="1"/>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1" fillId="0" borderId="6" xfId="0" applyFont="1" applyBorder="1" applyAlignment="1" applyProtection="1">
      <alignment horizontal="center" vertical="center"/>
    </xf>
    <xf numFmtId="0" fontId="0" fillId="0" borderId="0" xfId="0" applyFont="1" applyAlignment="1" applyProtection="1">
      <alignment horizontal="center" vertical="center"/>
    </xf>
    <xf numFmtId="0" fontId="3" fillId="0" borderId="26" xfId="0" applyFont="1" applyBorder="1" applyAlignment="1" applyProtection="1">
      <alignment horizontal="center" vertical="center" wrapText="1"/>
    </xf>
    <xf numFmtId="0" fontId="4" fillId="3" borderId="25" xfId="0" applyFont="1" applyFill="1" applyBorder="1" applyAlignment="1" applyProtection="1">
      <alignment horizontal="center" vertical="center" wrapText="1"/>
    </xf>
    <xf numFmtId="0" fontId="2" fillId="0" borderId="0" xfId="0" applyFont="1" applyAlignment="1" applyProtection="1">
      <alignment horizontal="left"/>
    </xf>
    <xf numFmtId="0" fontId="4" fillId="3" borderId="50" xfId="0" applyFont="1" applyFill="1" applyBorder="1" applyAlignment="1" applyProtection="1">
      <alignment horizontal="left" vertical="center"/>
    </xf>
    <xf numFmtId="0" fontId="4" fillId="3" borderId="51" xfId="0" applyFont="1" applyFill="1" applyBorder="1" applyAlignment="1" applyProtection="1">
      <alignment horizontal="left" vertical="center"/>
    </xf>
    <xf numFmtId="0" fontId="4" fillId="3" borderId="20" xfId="0" applyFont="1" applyFill="1" applyBorder="1" applyAlignment="1" applyProtection="1">
      <alignment horizontal="left" vertical="center"/>
    </xf>
    <xf numFmtId="0" fontId="0" fillId="0" borderId="14" xfId="0" applyBorder="1" applyAlignment="1" applyProtection="1">
      <alignment horizontal="center"/>
    </xf>
    <xf numFmtId="0" fontId="4" fillId="0" borderId="36" xfId="0" applyFont="1" applyFill="1" applyBorder="1" applyAlignment="1" applyProtection="1">
      <alignment vertical="center"/>
    </xf>
    <xf numFmtId="0" fontId="4" fillId="3" borderId="4" xfId="0" applyFont="1" applyFill="1" applyBorder="1" applyAlignment="1" applyProtection="1">
      <alignment horizontal="center"/>
    </xf>
    <xf numFmtId="0" fontId="4" fillId="0" borderId="48" xfId="0" applyFont="1" applyFill="1" applyBorder="1" applyAlignment="1" applyProtection="1">
      <alignment vertical="center"/>
    </xf>
    <xf numFmtId="0" fontId="4" fillId="0" borderId="49" xfId="0" applyFont="1" applyFill="1" applyBorder="1" applyAlignment="1" applyProtection="1">
      <alignment vertical="center"/>
    </xf>
    <xf numFmtId="0" fontId="4" fillId="0" borderId="49" xfId="0" applyFont="1" applyFill="1" applyBorder="1" applyAlignment="1" applyProtection="1">
      <alignment horizontal="center" vertical="center"/>
    </xf>
    <xf numFmtId="0" fontId="4" fillId="0" borderId="32" xfId="0" applyFont="1" applyFill="1" applyBorder="1" applyAlignment="1" applyProtection="1">
      <alignment vertical="center"/>
    </xf>
    <xf numFmtId="0" fontId="1" fillId="0" borderId="4" xfId="0" applyFont="1" applyBorder="1" applyAlignment="1" applyProtection="1">
      <alignment horizontal="center"/>
    </xf>
    <xf numFmtId="0" fontId="3" fillId="0" borderId="4" xfId="0" applyFont="1" applyBorder="1" applyAlignment="1" applyProtection="1">
      <alignment horizontal="center" vertical="center" wrapText="1"/>
    </xf>
    <xf numFmtId="0" fontId="4" fillId="3" borderId="5" xfId="0" applyFont="1" applyFill="1" applyBorder="1" applyAlignment="1" applyProtection="1">
      <alignment vertical="center"/>
    </xf>
    <xf numFmtId="0" fontId="4" fillId="3" borderId="47" xfId="0" applyFont="1" applyFill="1" applyBorder="1" applyAlignment="1" applyProtection="1">
      <alignment vertical="center"/>
    </xf>
    <xf numFmtId="0" fontId="4" fillId="3" borderId="47" xfId="0" applyFont="1" applyFill="1" applyBorder="1" applyAlignment="1" applyProtection="1">
      <alignment horizontal="center" vertical="center"/>
    </xf>
    <xf numFmtId="0" fontId="4" fillId="3" borderId="6" xfId="0" applyFont="1" applyFill="1" applyBorder="1" applyAlignment="1" applyProtection="1">
      <alignment vertical="center"/>
    </xf>
    <xf numFmtId="0" fontId="3" fillId="0" borderId="29" xfId="0" applyFont="1" applyBorder="1" applyAlignment="1" applyProtection="1">
      <alignment vertical="top" wrapText="1"/>
    </xf>
    <xf numFmtId="0" fontId="3" fillId="0" borderId="13"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17" xfId="0" applyFont="1" applyBorder="1" applyAlignment="1" applyProtection="1">
      <alignment vertical="center" wrapText="1"/>
    </xf>
    <xf numFmtId="0" fontId="3" fillId="0" borderId="47" xfId="0" applyFont="1" applyBorder="1" applyAlignment="1" applyProtection="1">
      <alignment vertical="center" wrapText="1"/>
    </xf>
    <xf numFmtId="0" fontId="3" fillId="0" borderId="6" xfId="0" applyFont="1" applyBorder="1" applyAlignment="1" applyProtection="1">
      <alignment horizontal="right" vertical="center" wrapText="1"/>
    </xf>
    <xf numFmtId="0" fontId="4" fillId="3" borderId="50" xfId="0" applyFont="1" applyFill="1" applyBorder="1" applyAlignment="1" applyProtection="1">
      <alignment vertical="center" wrapText="1"/>
    </xf>
    <xf numFmtId="0" fontId="4" fillId="3" borderId="51" xfId="0" applyFont="1" applyFill="1" applyBorder="1" applyAlignment="1" applyProtection="1">
      <alignment vertical="center" wrapText="1"/>
    </xf>
    <xf numFmtId="0" fontId="4" fillId="3" borderId="20" xfId="0" applyFont="1" applyFill="1" applyBorder="1" applyAlignment="1" applyProtection="1">
      <alignment vertical="center" wrapText="1"/>
    </xf>
    <xf numFmtId="0" fontId="4" fillId="0" borderId="1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vertical="center" wrapText="1"/>
    </xf>
    <xf numFmtId="0" fontId="4" fillId="0" borderId="6" xfId="0" applyFont="1" applyBorder="1" applyAlignment="1" applyProtection="1">
      <alignment vertical="center" wrapText="1"/>
    </xf>
    <xf numFmtId="0" fontId="4" fillId="0" borderId="14" xfId="0" applyFont="1" applyBorder="1" applyAlignment="1" applyProtection="1">
      <alignment horizontal="center" vertical="center" wrapText="1"/>
    </xf>
    <xf numFmtId="0" fontId="3" fillId="0" borderId="29" xfId="0" applyFont="1" applyFill="1" applyBorder="1" applyAlignment="1" applyProtection="1">
      <alignment vertical="top" wrapText="1"/>
    </xf>
    <xf numFmtId="0" fontId="3" fillId="0" borderId="17" xfId="0" applyFont="1" applyFill="1" applyBorder="1" applyAlignment="1" applyProtection="1">
      <alignment vertical="center" wrapText="1"/>
    </xf>
    <xf numFmtId="0" fontId="4" fillId="3" borderId="7"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6" fillId="0" borderId="36" xfId="0" applyFont="1" applyFill="1" applyBorder="1" applyAlignment="1" applyProtection="1">
      <alignment vertical="center" wrapText="1"/>
    </xf>
    <xf numFmtId="0" fontId="6" fillId="0" borderId="31" xfId="0" applyFont="1" applyFill="1" applyBorder="1" applyAlignment="1" applyProtection="1">
      <alignment vertical="center" wrapText="1"/>
    </xf>
    <xf numFmtId="0" fontId="3" fillId="0" borderId="17" xfId="0" applyFont="1" applyFill="1" applyBorder="1" applyAlignment="1" applyProtection="1">
      <alignment vertical="center"/>
    </xf>
    <xf numFmtId="0" fontId="3" fillId="0" borderId="47" xfId="0" applyFont="1" applyFill="1" applyBorder="1" applyAlignment="1" applyProtection="1">
      <alignment vertical="center"/>
    </xf>
    <xf numFmtId="0" fontId="3" fillId="0" borderId="6" xfId="0" applyFont="1" applyFill="1" applyBorder="1" applyAlignment="1" applyProtection="1">
      <alignment horizontal="right" vertical="center"/>
    </xf>
    <xf numFmtId="0" fontId="4" fillId="0" borderId="13"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14"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6" fillId="0" borderId="31" xfId="0" applyFont="1" applyBorder="1" applyAlignment="1" applyProtection="1">
      <alignment vertical="center" wrapText="1"/>
    </xf>
    <xf numFmtId="0" fontId="3" fillId="0" borderId="7" xfId="0" applyFont="1" applyBorder="1" applyAlignment="1" applyProtection="1">
      <alignment horizontal="center" vertical="center" wrapText="1"/>
    </xf>
    <xf numFmtId="0" fontId="3" fillId="0" borderId="6" xfId="0" applyFont="1" applyBorder="1" applyAlignment="1" applyProtection="1">
      <alignment horizontal="right" vertical="center"/>
    </xf>
    <xf numFmtId="0" fontId="4" fillId="3" borderId="1" xfId="0" applyFont="1" applyFill="1" applyBorder="1" applyAlignment="1" applyProtection="1">
      <alignment vertical="center" wrapText="1"/>
    </xf>
    <xf numFmtId="0" fontId="4" fillId="3" borderId="2" xfId="0" applyFont="1" applyFill="1" applyBorder="1" applyAlignment="1" applyProtection="1">
      <alignment vertical="center" wrapText="1"/>
    </xf>
    <xf numFmtId="0" fontId="4" fillId="3" borderId="3" xfId="0" applyFont="1" applyFill="1" applyBorder="1" applyAlignment="1" applyProtection="1">
      <alignment vertical="center" wrapText="1"/>
    </xf>
    <xf numFmtId="0" fontId="4" fillId="0" borderId="7"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6" fillId="0" borderId="6" xfId="0" applyFont="1" applyBorder="1" applyAlignment="1" applyProtection="1">
      <alignment vertical="center" wrapText="1"/>
    </xf>
    <xf numFmtId="0" fontId="3" fillId="0" borderId="17" xfId="0" applyFont="1" applyBorder="1" applyAlignment="1" applyProtection="1">
      <alignment vertical="center"/>
    </xf>
    <xf numFmtId="0" fontId="3" fillId="0" borderId="47" xfId="0" applyFont="1" applyBorder="1" applyAlignment="1" applyProtection="1">
      <alignment vertical="center"/>
    </xf>
    <xf numFmtId="0" fontId="3" fillId="0" borderId="29" xfId="0" applyFont="1" applyBorder="1" applyAlignment="1" applyProtection="1">
      <alignment horizontal="left" vertical="top" wrapText="1"/>
    </xf>
    <xf numFmtId="0" fontId="1" fillId="3" borderId="7" xfId="0" applyFont="1" applyFill="1" applyBorder="1" applyAlignment="1" applyProtection="1">
      <alignment horizontal="center" vertical="center"/>
    </xf>
    <xf numFmtId="0" fontId="6" fillId="0" borderId="7" xfId="0" applyFont="1" applyBorder="1" applyAlignment="1" applyProtection="1">
      <alignment vertical="center" wrapText="1"/>
    </xf>
    <xf numFmtId="0" fontId="3" fillId="0" borderId="21" xfId="0" applyFont="1" applyBorder="1" applyAlignment="1" applyProtection="1">
      <alignment vertical="center" wrapText="1"/>
    </xf>
    <xf numFmtId="0" fontId="4" fillId="3" borderId="9" xfId="0" applyFont="1" applyFill="1" applyBorder="1" applyAlignment="1" applyProtection="1">
      <alignment horizontal="center" vertical="center" wrapText="1"/>
    </xf>
    <xf numFmtId="0" fontId="4" fillId="3" borderId="19" xfId="0" applyFont="1" applyFill="1" applyBorder="1" applyAlignment="1" applyProtection="1">
      <alignment vertical="center" wrapText="1"/>
    </xf>
    <xf numFmtId="0" fontId="4" fillId="3" borderId="12" xfId="0" applyFont="1" applyFill="1" applyBorder="1" applyAlignment="1" applyProtection="1">
      <alignment vertical="center" wrapText="1"/>
    </xf>
    <xf numFmtId="0" fontId="6" fillId="0" borderId="4" xfId="0" applyFont="1" applyBorder="1" applyAlignment="1" applyProtection="1">
      <alignment vertical="center" wrapText="1"/>
    </xf>
    <xf numFmtId="0" fontId="3" fillId="0" borderId="0" xfId="0" applyFont="1" applyAlignment="1" applyProtection="1">
      <alignment vertical="center"/>
    </xf>
    <xf numFmtId="0" fontId="4" fillId="0" borderId="17" xfId="0" applyFont="1" applyBorder="1" applyAlignment="1" applyProtection="1">
      <alignment vertical="center" wrapText="1"/>
    </xf>
    <xf numFmtId="0" fontId="4" fillId="0" borderId="22" xfId="0" applyFont="1" applyBorder="1" applyAlignment="1" applyProtection="1">
      <alignment vertical="center" wrapText="1"/>
    </xf>
    <xf numFmtId="0" fontId="3" fillId="0" borderId="6" xfId="0" applyFont="1" applyFill="1" applyBorder="1" applyAlignment="1" applyProtection="1">
      <alignment vertical="center" wrapText="1"/>
    </xf>
    <xf numFmtId="0" fontId="4" fillId="0" borderId="4" xfId="0" applyFont="1" applyBorder="1" applyAlignment="1" applyProtection="1">
      <alignment horizontal="center"/>
    </xf>
    <xf numFmtId="0" fontId="3" fillId="0" borderId="5" xfId="0" applyFont="1" applyBorder="1" applyAlignment="1" applyProtection="1">
      <alignment horizontal="center"/>
    </xf>
    <xf numFmtId="0" fontId="3" fillId="0" borderId="22" xfId="0" applyFont="1" applyBorder="1" applyAlignment="1" applyProtection="1"/>
    <xf numFmtId="0" fontId="4" fillId="0" borderId="6" xfId="0" applyFont="1" applyBorder="1" applyAlignment="1" applyProtection="1">
      <alignment horizontal="right" vertical="center" wrapText="1"/>
    </xf>
    <xf numFmtId="0" fontId="4" fillId="3" borderId="29" xfId="0" applyFont="1" applyFill="1" applyBorder="1" applyAlignment="1" applyProtection="1">
      <alignment vertical="center" wrapText="1"/>
    </xf>
    <xf numFmtId="0" fontId="4" fillId="3" borderId="52" xfId="0" applyFont="1" applyFill="1" applyBorder="1" applyAlignment="1" applyProtection="1">
      <alignment horizontal="right" vertical="center" wrapText="1"/>
    </xf>
    <xf numFmtId="0" fontId="4" fillId="3" borderId="27" xfId="0" applyFont="1" applyFill="1" applyBorder="1" applyAlignment="1" applyProtection="1">
      <alignment horizontal="left" vertical="center"/>
    </xf>
    <xf numFmtId="0" fontId="4" fillId="3" borderId="30" xfId="0" applyFont="1" applyFill="1" applyBorder="1" applyAlignment="1" applyProtection="1">
      <alignment vertical="center"/>
    </xf>
    <xf numFmtId="0" fontId="4" fillId="3" borderId="28" xfId="0" applyFont="1" applyFill="1" applyBorder="1" applyAlignment="1" applyProtection="1">
      <alignment vertical="center"/>
    </xf>
    <xf numFmtId="0" fontId="3" fillId="0" borderId="0" xfId="0" applyFont="1" applyAlignment="1" applyProtection="1">
      <alignment vertical="center" wrapText="1"/>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95250</xdr:rowOff>
    </xdr:from>
    <xdr:to>
      <xdr:col>0</xdr:col>
      <xdr:colOff>2317557</xdr:colOff>
      <xdr:row>2</xdr:row>
      <xdr:rowOff>9524</xdr:rowOff>
    </xdr:to>
    <xdr:pic>
      <xdr:nvPicPr>
        <xdr:cNvPr id="2" name="Picture 1" descr="Colorado Department of Educat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95250"/>
          <a:ext cx="2263582" cy="380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abSelected="1" zoomScaleNormal="100" workbookViewId="0">
      <selection activeCell="A8" sqref="A8"/>
    </sheetView>
  </sheetViews>
  <sheetFormatPr defaultRowHeight="14.5" x14ac:dyDescent="0.35"/>
  <cols>
    <col min="1" max="1" width="122.6328125" customWidth="1"/>
  </cols>
  <sheetData>
    <row r="1" spans="1:1" ht="18.5" x14ac:dyDescent="0.45">
      <c r="A1" s="10" t="s">
        <v>202</v>
      </c>
    </row>
    <row r="2" spans="1:1" ht="18.5" x14ac:dyDescent="0.45">
      <c r="A2" s="10" t="s">
        <v>194</v>
      </c>
    </row>
    <row r="3" spans="1:1" ht="18.5" x14ac:dyDescent="0.45">
      <c r="A3" s="10" t="s">
        <v>195</v>
      </c>
    </row>
    <row r="4" spans="1:1" ht="18.5" x14ac:dyDescent="0.45">
      <c r="A4" s="10" t="s">
        <v>201</v>
      </c>
    </row>
    <row r="5" spans="1:1" ht="18.5" x14ac:dyDescent="0.45">
      <c r="A5" s="10" t="s">
        <v>196</v>
      </c>
    </row>
    <row r="7" spans="1:1" ht="101.5" x14ac:dyDescent="0.35">
      <c r="A7" s="11" t="s">
        <v>313</v>
      </c>
    </row>
    <row r="9" spans="1:1" ht="58" x14ac:dyDescent="0.35">
      <c r="A9" s="12" t="s">
        <v>197</v>
      </c>
    </row>
    <row r="11" spans="1:1" ht="29" x14ac:dyDescent="0.35">
      <c r="A11" s="13" t="s">
        <v>198</v>
      </c>
    </row>
    <row r="13" spans="1:1" ht="29" x14ac:dyDescent="0.35">
      <c r="A13" s="14" t="s">
        <v>199</v>
      </c>
    </row>
    <row r="15" spans="1:1" ht="130.5" x14ac:dyDescent="0.35">
      <c r="A15" s="14" t="s">
        <v>200</v>
      </c>
    </row>
    <row r="17" spans="1:1" ht="116" x14ac:dyDescent="0.35">
      <c r="A17" s="14" t="s">
        <v>275</v>
      </c>
    </row>
    <row r="20" spans="1:1" ht="29" x14ac:dyDescent="0.35">
      <c r="A20" s="52" t="s">
        <v>276</v>
      </c>
    </row>
  </sheetData>
  <sheetProtection algorithmName="SHA-512" hashValue="+EhjWAmKehUsoDE9iofQ2i5DQ+FxPDIefNKxrf69tBNl3zzIhXI4kJmJ4oJNn1YBV3zVWmMa9c+ClOfj1ubcEA==" saltValue="DctbtkDQRYrucitFRuWm+g==" spinCount="100000" sheet="1" objects="1" scenarios="1"/>
  <pageMargins left="0.25" right="0.25" top="0.75" bottom="0.75" header="0.3" footer="0.3"/>
  <pageSetup orientation="landscape" horizontalDpi="4294967293" verticalDpi="4294967293" r:id="rId1"/>
  <headerFooter>
    <oddFooter>&amp;LJanuary 2020&amp;CSupplemental Program Rubric&amp;R 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3"/>
  <sheetViews>
    <sheetView zoomScaleNormal="100" workbookViewId="0">
      <selection activeCellId="3" sqref="A33 A5:D32 A3:A4 A1:D2"/>
    </sheetView>
  </sheetViews>
  <sheetFormatPr defaultRowHeight="14.5" x14ac:dyDescent="0.35"/>
  <cols>
    <col min="1" max="1" width="30.6328125" customWidth="1"/>
    <col min="2" max="2" width="15.6328125" customWidth="1"/>
    <col min="3" max="3" width="25.6328125" customWidth="1"/>
    <col min="4" max="4" width="30.6328125" customWidth="1"/>
  </cols>
  <sheetData>
    <row r="1" spans="1:4" ht="18.5" x14ac:dyDescent="0.35">
      <c r="A1" s="63" t="s">
        <v>261</v>
      </c>
      <c r="B1" s="63"/>
      <c r="C1" s="63"/>
      <c r="D1" s="63"/>
    </row>
    <row r="2" spans="1:4" ht="15" thickBot="1" x14ac:dyDescent="0.4"/>
    <row r="3" spans="1:4" ht="50" customHeight="1" thickBot="1" x14ac:dyDescent="0.4">
      <c r="A3" s="16" t="s">
        <v>274</v>
      </c>
      <c r="B3" s="77"/>
      <c r="C3" s="78"/>
      <c r="D3" s="79"/>
    </row>
    <row r="4" spans="1:4" ht="50" customHeight="1" thickBot="1" x14ac:dyDescent="0.4">
      <c r="A4" s="28" t="s">
        <v>254</v>
      </c>
      <c r="B4" s="80"/>
      <c r="C4" s="81"/>
      <c r="D4" s="82"/>
    </row>
    <row r="5" spans="1:4" ht="16" thickBot="1" x14ac:dyDescent="0.4">
      <c r="A5" s="8"/>
      <c r="B5" s="17"/>
    </row>
    <row r="6" spans="1:4" ht="50" customHeight="1" thickBot="1" x14ac:dyDescent="0.4">
      <c r="A6" s="18" t="s">
        <v>255</v>
      </c>
      <c r="B6" s="85">
        <f>'Supplemental Ratings Summary'!C12</f>
        <v>0</v>
      </c>
      <c r="C6" s="86"/>
      <c r="D6" s="87"/>
    </row>
    <row r="7" spans="1:4" ht="50" customHeight="1" thickBot="1" x14ac:dyDescent="0.4">
      <c r="A7" s="18" t="s">
        <v>47</v>
      </c>
      <c r="B7" s="85">
        <f>'Supplemental Ratings Summary'!F61</f>
        <v>0</v>
      </c>
      <c r="C7" s="86"/>
      <c r="D7" s="87"/>
    </row>
    <row r="8" spans="1:4" ht="50" customHeight="1" thickBot="1" x14ac:dyDescent="0.4">
      <c r="A8" s="18" t="s">
        <v>29</v>
      </c>
      <c r="B8" s="85">
        <f>'Supplemental Ratings Summary'!F67</f>
        <v>0</v>
      </c>
      <c r="C8" s="86"/>
      <c r="D8" s="87"/>
    </row>
    <row r="9" spans="1:4" ht="16" thickBot="1" x14ac:dyDescent="0.4">
      <c r="A9" s="8"/>
      <c r="B9" s="17"/>
    </row>
    <row r="10" spans="1:4" ht="30" customHeight="1" thickBot="1" x14ac:dyDescent="0.4">
      <c r="A10" s="88" t="s">
        <v>256</v>
      </c>
      <c r="B10" s="83"/>
      <c r="C10" s="83"/>
      <c r="D10" s="84"/>
    </row>
    <row r="11" spans="1:4" ht="20" customHeight="1" thickBot="1" x14ac:dyDescent="0.4">
      <c r="A11" s="22" t="s">
        <v>208</v>
      </c>
      <c r="B11" s="23" t="s">
        <v>265</v>
      </c>
      <c r="C11" s="24" t="s">
        <v>263</v>
      </c>
      <c r="D11" s="29" t="s">
        <v>273</v>
      </c>
    </row>
    <row r="12" spans="1:4" ht="30" customHeight="1" x14ac:dyDescent="0.35">
      <c r="A12" s="94" t="s">
        <v>266</v>
      </c>
      <c r="B12" s="25" t="s">
        <v>264</v>
      </c>
      <c r="C12" s="26">
        <f>'Supplemental Ratings Summary'!E24</f>
        <v>0</v>
      </c>
      <c r="D12" s="30">
        <f>'Supplemental Ratings Summary'!F24</f>
        <v>0</v>
      </c>
    </row>
    <row r="13" spans="1:4" ht="20" customHeight="1" x14ac:dyDescent="0.35">
      <c r="A13" s="92"/>
      <c r="B13" s="33">
        <v>1</v>
      </c>
      <c r="C13" s="35">
        <f>'Supplemental Ratings Summary'!E33</f>
        <v>0</v>
      </c>
      <c r="D13" s="58">
        <f>'Supplemental Ratings Summary'!F33</f>
        <v>0</v>
      </c>
    </row>
    <row r="14" spans="1:4" ht="20" customHeight="1" x14ac:dyDescent="0.35">
      <c r="A14" s="92"/>
      <c r="B14" s="33">
        <v>2</v>
      </c>
      <c r="C14" s="37"/>
      <c r="D14" s="38"/>
    </row>
    <row r="15" spans="1:4" ht="20" customHeight="1" thickBot="1" x14ac:dyDescent="0.4">
      <c r="A15" s="93"/>
      <c r="B15" s="6">
        <v>3</v>
      </c>
      <c r="C15" s="39"/>
      <c r="D15" s="40"/>
    </row>
    <row r="16" spans="1:4" ht="20" customHeight="1" x14ac:dyDescent="0.35">
      <c r="A16" s="94" t="s">
        <v>267</v>
      </c>
      <c r="B16" s="25" t="s">
        <v>264</v>
      </c>
      <c r="C16" s="26">
        <f>'Supplemental Ratings Summary'!E25</f>
        <v>0</v>
      </c>
      <c r="D16" s="30">
        <f>'Supplemental Ratings Summary'!F25</f>
        <v>0</v>
      </c>
    </row>
    <row r="17" spans="1:4" ht="20" customHeight="1" x14ac:dyDescent="0.35">
      <c r="A17" s="95"/>
      <c r="B17" s="6">
        <v>1</v>
      </c>
      <c r="C17" s="21">
        <f>'Supplemental Ratings Summary'!E34</f>
        <v>0</v>
      </c>
      <c r="D17" s="57">
        <f>'Supplemental Ratings Summary'!F34</f>
        <v>0</v>
      </c>
    </row>
    <row r="18" spans="1:4" ht="20" customHeight="1" x14ac:dyDescent="0.35">
      <c r="A18" s="95"/>
      <c r="B18" s="6">
        <v>2</v>
      </c>
      <c r="C18" s="21">
        <f>'Supplemental Ratings Summary'!E43</f>
        <v>0</v>
      </c>
      <c r="D18" s="57">
        <f>'Supplemental Ratings Summary'!F43</f>
        <v>0</v>
      </c>
    </row>
    <row r="19" spans="1:4" ht="20" customHeight="1" thickBot="1" x14ac:dyDescent="0.4">
      <c r="A19" s="96"/>
      <c r="B19" s="15">
        <v>3</v>
      </c>
      <c r="C19" s="27">
        <f>'Supplemental Ratings Summary'!E52</f>
        <v>0</v>
      </c>
      <c r="D19" s="31">
        <f>'Supplemental Ratings Summary'!F52</f>
        <v>0</v>
      </c>
    </row>
    <row r="20" spans="1:4" ht="20" customHeight="1" x14ac:dyDescent="0.35">
      <c r="A20" s="97" t="s">
        <v>268</v>
      </c>
      <c r="B20" s="25" t="s">
        <v>264</v>
      </c>
      <c r="C20" s="26">
        <f>'Supplemental Ratings Summary'!E26</f>
        <v>0</v>
      </c>
      <c r="D20" s="30">
        <f>'Supplemental Ratings Summary'!F26</f>
        <v>0</v>
      </c>
    </row>
    <row r="21" spans="1:4" ht="20" customHeight="1" x14ac:dyDescent="0.35">
      <c r="A21" s="98"/>
      <c r="B21" s="6">
        <v>1</v>
      </c>
      <c r="C21" s="21">
        <f>'Supplemental Ratings Summary'!E35</f>
        <v>0</v>
      </c>
      <c r="D21" s="57">
        <f>'Supplemental Ratings Summary'!F35</f>
        <v>0</v>
      </c>
    </row>
    <row r="22" spans="1:4" ht="20" customHeight="1" x14ac:dyDescent="0.35">
      <c r="A22" s="98"/>
      <c r="B22" s="6">
        <v>2</v>
      </c>
      <c r="C22" s="21">
        <f>'Supplemental Ratings Summary'!E44</f>
        <v>0</v>
      </c>
      <c r="D22" s="57">
        <f>'Supplemental Ratings Summary'!F44</f>
        <v>0</v>
      </c>
    </row>
    <row r="23" spans="1:4" ht="20" customHeight="1" thickBot="1" x14ac:dyDescent="0.4">
      <c r="A23" s="99"/>
      <c r="B23" s="60">
        <v>3</v>
      </c>
      <c r="C23" s="36">
        <f>'Supplemental Ratings Summary'!E53</f>
        <v>0</v>
      </c>
      <c r="D23" s="34">
        <f>'Supplemental Ratings Summary'!F53</f>
        <v>0</v>
      </c>
    </row>
    <row r="24" spans="1:4" ht="20" customHeight="1" x14ac:dyDescent="0.35">
      <c r="A24" s="97" t="s">
        <v>269</v>
      </c>
      <c r="B24" s="25" t="s">
        <v>264</v>
      </c>
      <c r="C24" s="41"/>
      <c r="D24" s="42"/>
    </row>
    <row r="25" spans="1:4" ht="20" customHeight="1" x14ac:dyDescent="0.35">
      <c r="A25" s="98"/>
      <c r="B25" s="33">
        <v>1</v>
      </c>
      <c r="C25" s="35">
        <f>'Supplemental Ratings Summary'!E36</f>
        <v>0</v>
      </c>
      <c r="D25" s="58">
        <f>'Supplemental Ratings Summary'!F36</f>
        <v>0</v>
      </c>
    </row>
    <row r="26" spans="1:4" ht="20" customHeight="1" x14ac:dyDescent="0.35">
      <c r="A26" s="98"/>
      <c r="B26" s="6">
        <v>2</v>
      </c>
      <c r="C26" s="21">
        <f>'Supplemental Ratings Summary'!E45</f>
        <v>0</v>
      </c>
      <c r="D26" s="57">
        <f>'Supplemental Ratings Summary'!F45</f>
        <v>0</v>
      </c>
    </row>
    <row r="27" spans="1:4" ht="20" customHeight="1" thickBot="1" x14ac:dyDescent="0.4">
      <c r="A27" s="99"/>
      <c r="B27" s="15">
        <v>3</v>
      </c>
      <c r="C27" s="27">
        <f>'Supplemental Ratings Summary'!E54</f>
        <v>0</v>
      </c>
      <c r="D27" s="31">
        <f>'Supplemental Ratings Summary'!F54</f>
        <v>0</v>
      </c>
    </row>
    <row r="28" spans="1:4" ht="30" customHeight="1" x14ac:dyDescent="0.35">
      <c r="A28" s="94" t="s">
        <v>272</v>
      </c>
      <c r="B28" s="25" t="s">
        <v>264</v>
      </c>
      <c r="C28" s="25">
        <f>'Supplemental Ratings Summary'!E27</f>
        <v>0</v>
      </c>
      <c r="D28" s="30">
        <f>'Supplemental Ratings Summary'!F27</f>
        <v>0</v>
      </c>
    </row>
    <row r="29" spans="1:4" ht="20" customHeight="1" x14ac:dyDescent="0.35">
      <c r="A29" s="95"/>
      <c r="B29" s="33">
        <v>1</v>
      </c>
      <c r="C29" s="35">
        <f>'Supplemental Ratings Summary'!E37</f>
        <v>0</v>
      </c>
      <c r="D29" s="58">
        <f>'Supplemental Ratings Summary'!F37</f>
        <v>0</v>
      </c>
    </row>
    <row r="30" spans="1:4" ht="20" customHeight="1" x14ac:dyDescent="0.35">
      <c r="A30" s="95"/>
      <c r="B30" s="6">
        <v>2</v>
      </c>
      <c r="C30" s="21">
        <f>'Supplemental Ratings Summary'!E46</f>
        <v>0</v>
      </c>
      <c r="D30" s="57">
        <f>'Supplemental Ratings Summary'!F46</f>
        <v>0</v>
      </c>
    </row>
    <row r="31" spans="1:4" ht="20" customHeight="1" thickBot="1" x14ac:dyDescent="0.4">
      <c r="A31" s="96"/>
      <c r="B31" s="15">
        <v>3</v>
      </c>
      <c r="C31" s="27">
        <f>'Supplemental Ratings Summary'!E55</f>
        <v>0</v>
      </c>
      <c r="D31" s="31">
        <f>'Supplemental Ratings Summary'!F55</f>
        <v>0</v>
      </c>
    </row>
    <row r="32" spans="1:4" ht="15" thickBot="1" x14ac:dyDescent="0.4"/>
    <row r="33" spans="1:4" ht="31.5" customHeight="1" thickBot="1" x14ac:dyDescent="0.4">
      <c r="A33" s="18" t="s">
        <v>257</v>
      </c>
      <c r="B33" s="89" t="s">
        <v>262</v>
      </c>
      <c r="C33" s="90"/>
      <c r="D33" s="91"/>
    </row>
  </sheetData>
  <sheetProtection algorithmName="SHA-512" hashValue="wveFsusHNlz70PAe0/TEFM53phsqd0R3lqR8Uh7mYe/LEGgTcc0R5+PW30pv55qokFcmPjDZAHwLpLE9dhD9PA==" saltValue="B1EcMd8i8g/O43Mu9un/GA==" spinCount="100000" sheet="1" objects="1" scenarios="1" formatCells="0" formatColumns="0" formatRows="0"/>
  <pageMargins left="0.25" right="0.25" top="0.75" bottom="0.75" header="0.3" footer="0.3"/>
  <pageSetup scale="89" orientation="portrait" horizontalDpi="4294967293" verticalDpi="4294967293" r:id="rId1"/>
  <headerFooter>
    <oddFooter>&amp;LJanuary 2020&amp;CSupplemental Program Rubric&amp;R 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zoomScaleNormal="100" workbookViewId="0">
      <selection activeCell="A35" sqref="A35"/>
    </sheetView>
  </sheetViews>
  <sheetFormatPr defaultRowHeight="14.5" x14ac:dyDescent="0.35"/>
  <cols>
    <col min="1" max="1" width="122.6328125" customWidth="1"/>
  </cols>
  <sheetData>
    <row r="1" spans="1:1" ht="18.5" customHeight="1" x14ac:dyDescent="0.35">
      <c r="A1" s="1" t="s">
        <v>0</v>
      </c>
    </row>
    <row r="2" spans="1:1" ht="15" customHeight="1" x14ac:dyDescent="0.35">
      <c r="A2" s="2"/>
    </row>
    <row r="3" spans="1:1" ht="15.5" customHeight="1" x14ac:dyDescent="0.35">
      <c r="A3" s="3" t="s">
        <v>1</v>
      </c>
    </row>
    <row r="4" spans="1:1" ht="32" customHeight="1" x14ac:dyDescent="0.35">
      <c r="A4" s="4" t="s">
        <v>2</v>
      </c>
    </row>
    <row r="5" spans="1:1" ht="15.5" customHeight="1" x14ac:dyDescent="0.35">
      <c r="A5" s="19" t="s">
        <v>204</v>
      </c>
    </row>
    <row r="6" spans="1:1" ht="15" customHeight="1" x14ac:dyDescent="0.35">
      <c r="A6" s="2"/>
    </row>
    <row r="7" spans="1:1" ht="15.5" customHeight="1" x14ac:dyDescent="0.35">
      <c r="A7" s="3" t="s">
        <v>3</v>
      </c>
    </row>
    <row r="8" spans="1:1" ht="32" customHeight="1" x14ac:dyDescent="0.35">
      <c r="A8" s="4" t="s">
        <v>4</v>
      </c>
    </row>
    <row r="9" spans="1:1" ht="15.5" customHeight="1" x14ac:dyDescent="0.35">
      <c r="A9" s="19" t="s">
        <v>205</v>
      </c>
    </row>
    <row r="10" spans="1:1" ht="15" customHeight="1" x14ac:dyDescent="0.35">
      <c r="A10" s="2"/>
    </row>
    <row r="11" spans="1:1" ht="15.5" customHeight="1" x14ac:dyDescent="0.35">
      <c r="A11" s="3" t="s">
        <v>5</v>
      </c>
    </row>
    <row r="12" spans="1:1" ht="32" customHeight="1" x14ac:dyDescent="0.35">
      <c r="A12" s="4" t="s">
        <v>6</v>
      </c>
    </row>
    <row r="13" spans="1:1" x14ac:dyDescent="0.35">
      <c r="A13" s="20" t="s">
        <v>206</v>
      </c>
    </row>
  </sheetData>
  <sheetProtection password="CF9C" sheet="1" objects="1" scenarios="1"/>
  <pageMargins left="0.25" right="0.25" top="0.75" bottom="0.75" header="0.3" footer="0.3"/>
  <pageSetup orientation="landscape" horizontalDpi="4294967293" verticalDpi="4294967293" r:id="rId1"/>
  <headerFooter>
    <oddFooter>&amp;LJanuary 2020&amp;CSupplemental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16" zoomScaleNormal="100" workbookViewId="0">
      <selection activeCell="B8" sqref="B8"/>
    </sheetView>
  </sheetViews>
  <sheetFormatPr defaultRowHeight="14.5" x14ac:dyDescent="0.35"/>
  <cols>
    <col min="1" max="1" width="4.54296875" customWidth="1"/>
    <col min="2" max="2" width="55.6328125" customWidth="1"/>
    <col min="3" max="3" width="14.54296875" style="7" customWidth="1"/>
    <col min="4" max="4" width="40.54296875" customWidth="1"/>
    <col min="5" max="5" width="9.6328125" style="7" customWidth="1"/>
  </cols>
  <sheetData>
    <row r="1" spans="1:5" ht="18.5" x14ac:dyDescent="0.35">
      <c r="A1" s="154" t="s">
        <v>7</v>
      </c>
      <c r="B1" s="154"/>
      <c r="C1" s="155"/>
      <c r="D1" s="154"/>
      <c r="E1" s="154"/>
    </row>
    <row r="2" spans="1:5" ht="15.5" x14ac:dyDescent="0.35">
      <c r="A2" s="151"/>
      <c r="B2" s="103"/>
      <c r="C2" s="102"/>
      <c r="D2" s="103"/>
      <c r="E2" s="102"/>
    </row>
    <row r="3" spans="1:5" ht="15" customHeight="1" x14ac:dyDescent="0.35">
      <c r="A3" s="152" t="s">
        <v>8</v>
      </c>
      <c r="B3" s="152"/>
      <c r="C3" s="153"/>
      <c r="D3" s="152"/>
      <c r="E3" s="102"/>
    </row>
    <row r="4" spans="1:5" ht="15" thickBot="1" x14ac:dyDescent="0.4">
      <c r="A4" s="103"/>
      <c r="B4" s="103"/>
      <c r="C4" s="102"/>
      <c r="D4" s="103"/>
      <c r="E4" s="102"/>
    </row>
    <row r="5" spans="1:5" ht="50" customHeight="1" x14ac:dyDescent="0.35">
      <c r="A5" s="133"/>
      <c r="B5" s="134" t="s">
        <v>9</v>
      </c>
      <c r="C5" s="135" t="s">
        <v>10</v>
      </c>
      <c r="D5" s="135" t="s">
        <v>11</v>
      </c>
      <c r="E5" s="137" t="s">
        <v>50</v>
      </c>
    </row>
    <row r="6" spans="1:5" ht="80" customHeight="1" x14ac:dyDescent="0.35">
      <c r="A6" s="138">
        <v>1</v>
      </c>
      <c r="B6" s="128" t="s">
        <v>12</v>
      </c>
      <c r="C6" s="43"/>
      <c r="D6" s="44"/>
      <c r="E6" s="125">
        <f>IF(C6="Met", 1, 0)</f>
        <v>0</v>
      </c>
    </row>
    <row r="7" spans="1:5" ht="120" customHeight="1" x14ac:dyDescent="0.35">
      <c r="A7" s="138">
        <v>2</v>
      </c>
      <c r="B7" s="128" t="s">
        <v>270</v>
      </c>
      <c r="C7" s="43"/>
      <c r="D7" s="44"/>
      <c r="E7" s="125">
        <f t="shared" ref="E7:E10" si="0">IF(C7="Met", 1, 0)</f>
        <v>0</v>
      </c>
    </row>
    <row r="8" spans="1:5" ht="77" customHeight="1" x14ac:dyDescent="0.35">
      <c r="A8" s="138">
        <v>3</v>
      </c>
      <c r="B8" s="128" t="s">
        <v>277</v>
      </c>
      <c r="C8" s="43"/>
      <c r="D8" s="44"/>
      <c r="E8" s="125">
        <f t="shared" si="0"/>
        <v>0</v>
      </c>
    </row>
    <row r="9" spans="1:5" ht="50.15" customHeight="1" x14ac:dyDescent="0.35">
      <c r="A9" s="138">
        <v>4</v>
      </c>
      <c r="B9" s="128" t="s">
        <v>13</v>
      </c>
      <c r="C9" s="43"/>
      <c r="D9" s="44"/>
      <c r="E9" s="125">
        <f t="shared" si="0"/>
        <v>0</v>
      </c>
    </row>
    <row r="10" spans="1:5" ht="50.15" customHeight="1" x14ac:dyDescent="0.35">
      <c r="A10" s="138">
        <v>5</v>
      </c>
      <c r="B10" s="128" t="s">
        <v>14</v>
      </c>
      <c r="C10" s="43"/>
      <c r="D10" s="44"/>
      <c r="E10" s="125">
        <f t="shared" si="0"/>
        <v>0</v>
      </c>
    </row>
    <row r="11" spans="1:5" s="32" customFormat="1" ht="15" customHeight="1" x14ac:dyDescent="0.35">
      <c r="A11" s="105"/>
      <c r="B11" s="106"/>
      <c r="C11" s="107"/>
      <c r="D11" s="131" t="s">
        <v>15</v>
      </c>
      <c r="E11" s="108">
        <f>SUM(E6:E10)</f>
        <v>0</v>
      </c>
    </row>
    <row r="12" spans="1:5" s="32" customFormat="1" ht="15" customHeight="1" thickBot="1" x14ac:dyDescent="0.4">
      <c r="A12" s="109"/>
      <c r="B12" s="110"/>
      <c r="C12" s="111"/>
      <c r="D12" s="132"/>
      <c r="E12" s="148" t="s">
        <v>16</v>
      </c>
    </row>
    <row r="13" spans="1:5" ht="15" thickBot="1" x14ac:dyDescent="0.4">
      <c r="A13" s="149"/>
      <c r="B13" s="149"/>
      <c r="C13" s="150"/>
      <c r="D13" s="149"/>
      <c r="E13" s="102"/>
    </row>
    <row r="14" spans="1:5" ht="30" customHeight="1" x14ac:dyDescent="0.35">
      <c r="A14" s="133"/>
      <c r="B14" s="134" t="s">
        <v>17</v>
      </c>
      <c r="C14" s="135" t="s">
        <v>10</v>
      </c>
      <c r="D14" s="135" t="s">
        <v>11</v>
      </c>
      <c r="E14" s="137" t="s">
        <v>50</v>
      </c>
    </row>
    <row r="15" spans="1:5" ht="89" customHeight="1" x14ac:dyDescent="0.35">
      <c r="A15" s="138">
        <v>1</v>
      </c>
      <c r="B15" s="128" t="s">
        <v>278</v>
      </c>
      <c r="C15" s="43"/>
      <c r="D15" s="44"/>
      <c r="E15" s="125">
        <f>IF(C15="Met", 1, 0)</f>
        <v>0</v>
      </c>
    </row>
    <row r="16" spans="1:5" ht="50.15" customHeight="1" x14ac:dyDescent="0.35">
      <c r="A16" s="138">
        <v>2</v>
      </c>
      <c r="B16" s="128" t="s">
        <v>18</v>
      </c>
      <c r="C16" s="43"/>
      <c r="D16" s="44"/>
      <c r="E16" s="125">
        <f t="shared" ref="E16:E17" si="1">IF(C16="Met", 1, 0)</f>
        <v>0</v>
      </c>
    </row>
    <row r="17" spans="1:5" ht="50.15" customHeight="1" x14ac:dyDescent="0.35">
      <c r="A17" s="138">
        <v>3</v>
      </c>
      <c r="B17" s="128" t="s">
        <v>19</v>
      </c>
      <c r="C17" s="43"/>
      <c r="D17" s="44"/>
      <c r="E17" s="125">
        <f t="shared" si="1"/>
        <v>0</v>
      </c>
    </row>
    <row r="18" spans="1:5" s="32" customFormat="1" ht="15" customHeight="1" x14ac:dyDescent="0.35">
      <c r="A18" s="105"/>
      <c r="B18" s="106"/>
      <c r="C18" s="107"/>
      <c r="D18" s="131" t="s">
        <v>38</v>
      </c>
      <c r="E18" s="108">
        <f>SUM(E15:E17)</f>
        <v>0</v>
      </c>
    </row>
    <row r="19" spans="1:5" s="32" customFormat="1" ht="15" customHeight="1" thickBot="1" x14ac:dyDescent="0.4">
      <c r="A19" s="109"/>
      <c r="B19" s="110"/>
      <c r="C19" s="111"/>
      <c r="D19" s="132"/>
      <c r="E19" s="112" t="s">
        <v>37</v>
      </c>
    </row>
    <row r="20" spans="1:5" ht="15" thickBot="1" x14ac:dyDescent="0.4">
      <c r="A20" s="103"/>
      <c r="B20" s="103"/>
      <c r="C20" s="102"/>
      <c r="D20" s="103"/>
      <c r="E20" s="102"/>
    </row>
    <row r="21" spans="1:5" ht="80" customHeight="1" x14ac:dyDescent="0.35">
      <c r="A21" s="133"/>
      <c r="B21" s="134" t="s">
        <v>20</v>
      </c>
      <c r="C21" s="135" t="s">
        <v>10</v>
      </c>
      <c r="D21" s="135" t="s">
        <v>11</v>
      </c>
      <c r="E21" s="137" t="s">
        <v>50</v>
      </c>
    </row>
    <row r="22" spans="1:5" ht="80" customHeight="1" x14ac:dyDescent="0.35">
      <c r="A22" s="138">
        <v>1</v>
      </c>
      <c r="B22" s="128" t="s">
        <v>279</v>
      </c>
      <c r="C22" s="43"/>
      <c r="D22" s="45"/>
      <c r="E22" s="125">
        <f>IF(C22="Met", 1, 0)</f>
        <v>0</v>
      </c>
    </row>
    <row r="23" spans="1:5" ht="50.15" customHeight="1" x14ac:dyDescent="0.35">
      <c r="A23" s="138">
        <v>2</v>
      </c>
      <c r="B23" s="128" t="s">
        <v>21</v>
      </c>
      <c r="C23" s="43"/>
      <c r="D23" s="45"/>
      <c r="E23" s="125">
        <f t="shared" ref="E23:E24" si="2">IF(C23="Met", 1, 0)</f>
        <v>0</v>
      </c>
    </row>
    <row r="24" spans="1:5" ht="50.15" customHeight="1" x14ac:dyDescent="0.35">
      <c r="A24" s="138">
        <v>3</v>
      </c>
      <c r="B24" s="128" t="s">
        <v>280</v>
      </c>
      <c r="C24" s="43"/>
      <c r="D24" s="45"/>
      <c r="E24" s="125">
        <f t="shared" si="2"/>
        <v>0</v>
      </c>
    </row>
    <row r="25" spans="1:5" s="32" customFormat="1" ht="15" customHeight="1" x14ac:dyDescent="0.35">
      <c r="A25" s="139"/>
      <c r="B25" s="140"/>
      <c r="C25" s="141"/>
      <c r="D25" s="142" t="s">
        <v>36</v>
      </c>
      <c r="E25" s="108">
        <f>SUM(E22:E24)</f>
        <v>0</v>
      </c>
    </row>
    <row r="26" spans="1:5" s="32" customFormat="1" ht="15" customHeight="1" thickBot="1" x14ac:dyDescent="0.4">
      <c r="A26" s="144"/>
      <c r="B26" s="145"/>
      <c r="C26" s="146"/>
      <c r="D26" s="147"/>
      <c r="E26" s="112" t="s">
        <v>37</v>
      </c>
    </row>
    <row r="27" spans="1:5" ht="15" thickBot="1" x14ac:dyDescent="0.4">
      <c r="A27" s="103"/>
      <c r="B27" s="103"/>
      <c r="C27" s="102"/>
      <c r="D27" s="103"/>
      <c r="E27" s="102"/>
    </row>
    <row r="28" spans="1:5" ht="80" customHeight="1" x14ac:dyDescent="0.35">
      <c r="A28" s="133"/>
      <c r="B28" s="134" t="s">
        <v>296</v>
      </c>
      <c r="C28" s="135" t="s">
        <v>10</v>
      </c>
      <c r="D28" s="135" t="s">
        <v>11</v>
      </c>
      <c r="E28" s="137" t="s">
        <v>50</v>
      </c>
    </row>
    <row r="29" spans="1:5" ht="80" customHeight="1" x14ac:dyDescent="0.35">
      <c r="A29" s="138">
        <v>1</v>
      </c>
      <c r="B29" s="128" t="s">
        <v>281</v>
      </c>
      <c r="C29" s="43"/>
      <c r="D29" s="45"/>
      <c r="E29" s="125">
        <f>IF(C29="Met", 1, 0)</f>
        <v>0</v>
      </c>
    </row>
    <row r="30" spans="1:5" ht="100" customHeight="1" x14ac:dyDescent="0.35">
      <c r="A30" s="138">
        <v>2</v>
      </c>
      <c r="B30" s="128" t="s">
        <v>282</v>
      </c>
      <c r="C30" s="43"/>
      <c r="D30" s="45"/>
      <c r="E30" s="125">
        <f t="shared" ref="E30:E35" si="3">IF(C30="Met", 1, 0)</f>
        <v>0</v>
      </c>
    </row>
    <row r="31" spans="1:5" ht="50.15" customHeight="1" x14ac:dyDescent="0.35">
      <c r="A31" s="138">
        <v>3</v>
      </c>
      <c r="B31" s="128" t="s">
        <v>22</v>
      </c>
      <c r="C31" s="43"/>
      <c r="D31" s="45"/>
      <c r="E31" s="125">
        <f t="shared" si="3"/>
        <v>0</v>
      </c>
    </row>
    <row r="32" spans="1:5" ht="50.15" customHeight="1" x14ac:dyDescent="0.35">
      <c r="A32" s="138">
        <v>4</v>
      </c>
      <c r="B32" s="128" t="s">
        <v>23</v>
      </c>
      <c r="C32" s="43"/>
      <c r="D32" s="45"/>
      <c r="E32" s="125">
        <f t="shared" si="3"/>
        <v>0</v>
      </c>
    </row>
    <row r="33" spans="1:5" ht="80" customHeight="1" x14ac:dyDescent="0.35">
      <c r="A33" s="138">
        <v>5</v>
      </c>
      <c r="B33" s="128" t="s">
        <v>283</v>
      </c>
      <c r="C33" s="43"/>
      <c r="D33" s="45"/>
      <c r="E33" s="125">
        <f t="shared" si="3"/>
        <v>0</v>
      </c>
    </row>
    <row r="34" spans="1:5" ht="80" customHeight="1" x14ac:dyDescent="0.35">
      <c r="A34" s="138">
        <v>6</v>
      </c>
      <c r="B34" s="128" t="s">
        <v>24</v>
      </c>
      <c r="C34" s="43"/>
      <c r="D34" s="45"/>
      <c r="E34" s="125">
        <f t="shared" si="3"/>
        <v>0</v>
      </c>
    </row>
    <row r="35" spans="1:5" ht="50.15" customHeight="1" x14ac:dyDescent="0.35">
      <c r="A35" s="138">
        <v>7</v>
      </c>
      <c r="B35" s="128" t="s">
        <v>25</v>
      </c>
      <c r="C35" s="43"/>
      <c r="D35" s="45"/>
      <c r="E35" s="125">
        <f t="shared" si="3"/>
        <v>0</v>
      </c>
    </row>
    <row r="36" spans="1:5" s="32" customFormat="1" ht="15" customHeight="1" x14ac:dyDescent="0.35">
      <c r="A36" s="139"/>
      <c r="B36" s="140"/>
      <c r="C36" s="141"/>
      <c r="D36" s="142" t="s">
        <v>34</v>
      </c>
      <c r="E36" s="143">
        <f>SUM(E29:E35)</f>
        <v>0</v>
      </c>
    </row>
    <row r="37" spans="1:5" s="32" customFormat="1" ht="15" customHeight="1" thickBot="1" x14ac:dyDescent="0.4">
      <c r="A37" s="144"/>
      <c r="B37" s="145"/>
      <c r="C37" s="146"/>
      <c r="D37" s="147"/>
      <c r="E37" s="148" t="s">
        <v>35</v>
      </c>
    </row>
    <row r="38" spans="1:5" ht="15" thickBot="1" x14ac:dyDescent="0.4">
      <c r="A38" s="103"/>
      <c r="B38" s="103"/>
      <c r="C38" s="102"/>
      <c r="D38" s="103"/>
      <c r="E38" s="102"/>
    </row>
    <row r="39" spans="1:5" ht="30" customHeight="1" x14ac:dyDescent="0.35">
      <c r="A39" s="133"/>
      <c r="B39" s="134" t="s">
        <v>26</v>
      </c>
      <c r="C39" s="135" t="s">
        <v>10</v>
      </c>
      <c r="D39" s="135" t="s">
        <v>11</v>
      </c>
      <c r="E39" s="137" t="s">
        <v>50</v>
      </c>
    </row>
    <row r="40" spans="1:5" ht="50.15" customHeight="1" x14ac:dyDescent="0.35">
      <c r="A40" s="138">
        <v>1</v>
      </c>
      <c r="B40" s="128" t="s">
        <v>27</v>
      </c>
      <c r="C40" s="43"/>
      <c r="D40" s="45"/>
      <c r="E40" s="125">
        <f>IF(C40="Met", 1, 0)</f>
        <v>0</v>
      </c>
    </row>
    <row r="41" spans="1:5" ht="80" customHeight="1" x14ac:dyDescent="0.35">
      <c r="A41" s="138">
        <v>2</v>
      </c>
      <c r="B41" s="128" t="s">
        <v>284</v>
      </c>
      <c r="C41" s="43"/>
      <c r="D41" s="45"/>
      <c r="E41" s="125">
        <f t="shared" ref="E41:E43" si="4">IF(C41="Met", 1, 0)</f>
        <v>0</v>
      </c>
    </row>
    <row r="42" spans="1:5" ht="80" customHeight="1" x14ac:dyDescent="0.35">
      <c r="A42" s="138">
        <v>3</v>
      </c>
      <c r="B42" s="128" t="s">
        <v>285</v>
      </c>
      <c r="C42" s="43"/>
      <c r="D42" s="45"/>
      <c r="E42" s="125">
        <f t="shared" si="4"/>
        <v>0</v>
      </c>
    </row>
    <row r="43" spans="1:5" ht="50.15" customHeight="1" x14ac:dyDescent="0.35">
      <c r="A43" s="138">
        <v>4</v>
      </c>
      <c r="B43" s="128" t="s">
        <v>271</v>
      </c>
      <c r="C43" s="43"/>
      <c r="D43" s="45"/>
      <c r="E43" s="125">
        <f t="shared" si="4"/>
        <v>0</v>
      </c>
    </row>
    <row r="44" spans="1:5" s="32" customFormat="1" ht="15" customHeight="1" x14ac:dyDescent="0.35">
      <c r="A44" s="105"/>
      <c r="B44" s="106"/>
      <c r="C44" s="107"/>
      <c r="D44" s="131" t="s">
        <v>32</v>
      </c>
      <c r="E44" s="108">
        <f>SUM(E40:E43)</f>
        <v>0</v>
      </c>
    </row>
    <row r="45" spans="1:5" s="32" customFormat="1" ht="15" customHeight="1" thickBot="1" x14ac:dyDescent="0.4">
      <c r="A45" s="109"/>
      <c r="B45" s="110"/>
      <c r="C45" s="111"/>
      <c r="D45" s="132"/>
      <c r="E45" s="112" t="s">
        <v>33</v>
      </c>
    </row>
    <row r="46" spans="1:5" ht="15" thickBot="1" x14ac:dyDescent="0.4">
      <c r="A46" s="103"/>
      <c r="B46" s="103"/>
      <c r="C46" s="102"/>
      <c r="D46" s="103"/>
      <c r="E46" s="102"/>
    </row>
    <row r="47" spans="1:5" ht="50" customHeight="1" x14ac:dyDescent="0.35">
      <c r="A47" s="133"/>
      <c r="B47" s="134" t="s">
        <v>28</v>
      </c>
      <c r="C47" s="135" t="s">
        <v>10</v>
      </c>
      <c r="D47" s="136" t="s">
        <v>11</v>
      </c>
      <c r="E47" s="137" t="s">
        <v>50</v>
      </c>
    </row>
    <row r="48" spans="1:5" ht="80" customHeight="1" x14ac:dyDescent="0.35">
      <c r="A48" s="126">
        <v>1</v>
      </c>
      <c r="B48" s="127" t="s">
        <v>297</v>
      </c>
      <c r="C48" s="54"/>
      <c r="D48" s="64"/>
      <c r="E48" s="125">
        <f>IF(C48="Met", 1, 0)</f>
        <v>0</v>
      </c>
    </row>
    <row r="49" spans="1:5" ht="80" customHeight="1" x14ac:dyDescent="0.35">
      <c r="A49" s="126">
        <v>2</v>
      </c>
      <c r="B49" s="128" t="s">
        <v>298</v>
      </c>
      <c r="C49" s="54"/>
      <c r="D49" s="64"/>
      <c r="E49" s="125">
        <f>IF(C49="Met", 1, 0)</f>
        <v>0</v>
      </c>
    </row>
    <row r="50" spans="1:5" ht="50" customHeight="1" x14ac:dyDescent="0.35">
      <c r="A50" s="129">
        <v>5</v>
      </c>
      <c r="B50" s="130" t="s">
        <v>30</v>
      </c>
      <c r="C50" s="43"/>
      <c r="D50" s="46"/>
      <c r="E50" s="125">
        <f>IF(C50="Met", 1, 0)</f>
        <v>0</v>
      </c>
    </row>
    <row r="51" spans="1:5" s="32" customFormat="1" ht="15" customHeight="1" x14ac:dyDescent="0.35">
      <c r="A51" s="105"/>
      <c r="B51" s="106"/>
      <c r="C51" s="107"/>
      <c r="D51" s="106" t="s">
        <v>31</v>
      </c>
      <c r="E51" s="108">
        <f>SUM(E48:E50)</f>
        <v>0</v>
      </c>
    </row>
    <row r="52" spans="1:5" s="32" customFormat="1" ht="15" customHeight="1" thickBot="1" x14ac:dyDescent="0.4">
      <c r="A52" s="109"/>
      <c r="B52" s="110"/>
      <c r="C52" s="111"/>
      <c r="D52" s="110"/>
      <c r="E52" s="112" t="s">
        <v>37</v>
      </c>
    </row>
    <row r="53" spans="1:5" x14ac:dyDescent="0.35">
      <c r="A53" s="103"/>
      <c r="B53" s="103"/>
      <c r="C53" s="102"/>
      <c r="D53" s="103"/>
      <c r="E53" s="102"/>
    </row>
    <row r="54" spans="1:5" ht="15.5" x14ac:dyDescent="0.35">
      <c r="A54" s="103"/>
      <c r="B54" s="113" t="s">
        <v>39</v>
      </c>
      <c r="C54" s="114"/>
      <c r="D54" s="113"/>
      <c r="E54" s="102"/>
    </row>
    <row r="55" spans="1:5" ht="15" customHeight="1" thickBot="1" x14ac:dyDescent="0.4">
      <c r="A55" s="103"/>
      <c r="B55" s="115"/>
      <c r="C55" s="116"/>
      <c r="D55" s="117"/>
      <c r="E55" s="102"/>
    </row>
    <row r="56" spans="1:5" ht="15.5" x14ac:dyDescent="0.35">
      <c r="A56" s="103"/>
      <c r="B56" s="118" t="s">
        <v>40</v>
      </c>
      <c r="C56" s="119" t="s">
        <v>41</v>
      </c>
      <c r="D56" s="120"/>
      <c r="E56" s="102"/>
    </row>
    <row r="57" spans="1:5" ht="15.5" x14ac:dyDescent="0.35">
      <c r="A57" s="103"/>
      <c r="B57" s="121">
        <f>SUM(E11+E18+E25+E36+E44+E51)</f>
        <v>0</v>
      </c>
      <c r="C57" s="122" t="s">
        <v>289</v>
      </c>
      <c r="D57" s="123"/>
      <c r="E57" s="102"/>
    </row>
    <row r="58" spans="1:5" x14ac:dyDescent="0.35">
      <c r="A58" s="103"/>
      <c r="B58" s="124" t="s">
        <v>291</v>
      </c>
      <c r="C58" s="122" t="s">
        <v>290</v>
      </c>
      <c r="D58" s="123"/>
      <c r="E58" s="102"/>
    </row>
    <row r="59" spans="1:5" ht="80.150000000000006" customHeight="1" thickBot="1" x14ac:dyDescent="0.4">
      <c r="A59" s="103"/>
      <c r="B59" s="104" t="s">
        <v>42</v>
      </c>
      <c r="C59" s="65"/>
      <c r="D59" s="101"/>
      <c r="E59" s="102"/>
    </row>
  </sheetData>
  <sheetProtection algorithmName="SHA-512" hashValue="KYEDscrjNdfHzmoG8AcNMNDDLzL1SpP8ut4KN7MBA/TSTw3c3414NnsCxJwwFUrbrsySOEzbX88EMlC2Lr4Cew==" saltValue="4MQ0NsJUL4rvNOAlnmcJnw==" spinCount="100000" sheet="1" objects="1" scenarios="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25" right="0.25" top="0.75" bottom="0.75" header="0.3" footer="0.3"/>
  <pageSetup scale="92" orientation="landscape" horizontalDpi="4294967293" verticalDpi="4294967293" r:id="rId1"/>
  <headerFooter>
    <oddFooter>&amp;LJanuary 2020&amp;CSupplemental Program Rubric: Phase 1</oddFooter>
  </headerFooter>
  <rowBreaks count="4" manualBreakCount="4">
    <brk id="12"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1"/>
  <sheetViews>
    <sheetView zoomScaleNormal="100" workbookViewId="0">
      <selection activeCell="D9" sqref="D9"/>
    </sheetView>
  </sheetViews>
  <sheetFormatPr defaultRowHeight="14.5" x14ac:dyDescent="0.35"/>
  <cols>
    <col min="1" max="1" width="4.6328125" style="5" customWidth="1"/>
    <col min="2" max="2" width="55.6328125" style="5" customWidth="1"/>
    <col min="3" max="3" width="14.6328125" style="9" customWidth="1"/>
    <col min="4" max="4" width="40.6328125" style="5" customWidth="1"/>
    <col min="5" max="5" width="9.6328125" style="9" customWidth="1"/>
    <col min="6" max="16384" width="8.7265625" style="5"/>
  </cols>
  <sheetData>
    <row r="1" spans="1:5" ht="18.5" x14ac:dyDescent="0.35">
      <c r="A1" s="154" t="s">
        <v>7</v>
      </c>
      <c r="B1" s="154"/>
      <c r="C1" s="155"/>
      <c r="D1" s="154"/>
      <c r="E1" s="154"/>
    </row>
    <row r="2" spans="1:5" ht="15.5" x14ac:dyDescent="0.35">
      <c r="A2" s="187"/>
      <c r="B2" s="173"/>
      <c r="C2" s="174"/>
      <c r="D2" s="173"/>
      <c r="E2" s="174"/>
    </row>
    <row r="3" spans="1:5" ht="15.5" x14ac:dyDescent="0.35">
      <c r="A3" s="151" t="s">
        <v>43</v>
      </c>
      <c r="B3" s="173"/>
      <c r="C3" s="174"/>
      <c r="D3" s="173"/>
      <c r="E3" s="174"/>
    </row>
    <row r="4" spans="1:5" x14ac:dyDescent="0.35">
      <c r="A4" s="173"/>
      <c r="B4" s="173"/>
      <c r="C4" s="174"/>
      <c r="D4" s="173"/>
      <c r="E4" s="174"/>
    </row>
    <row r="5" spans="1:5" ht="19" thickBot="1" x14ac:dyDescent="0.5">
      <c r="A5" s="188" t="s">
        <v>44</v>
      </c>
      <c r="B5" s="188"/>
      <c r="C5" s="189"/>
      <c r="D5" s="188"/>
      <c r="E5" s="188"/>
    </row>
    <row r="6" spans="1:5" ht="30" customHeight="1" x14ac:dyDescent="0.35">
      <c r="A6" s="179" t="s">
        <v>48</v>
      </c>
      <c r="B6" s="180"/>
      <c r="C6" s="181"/>
      <c r="D6" s="180"/>
      <c r="E6" s="182"/>
    </row>
    <row r="7" spans="1:5" ht="15" customHeight="1" x14ac:dyDescent="0.35">
      <c r="A7" s="170"/>
      <c r="B7" s="171"/>
      <c r="C7" s="172" t="s">
        <v>263</v>
      </c>
      <c r="D7" s="67"/>
      <c r="E7" s="169"/>
    </row>
    <row r="8" spans="1:5" ht="30" customHeight="1" x14ac:dyDescent="0.35">
      <c r="A8" s="185"/>
      <c r="B8" s="186" t="s">
        <v>49</v>
      </c>
      <c r="C8" s="167" t="s">
        <v>10</v>
      </c>
      <c r="D8" s="167" t="s">
        <v>11</v>
      </c>
      <c r="E8" s="168" t="s">
        <v>50</v>
      </c>
    </row>
    <row r="9" spans="1:5" ht="100" customHeight="1" x14ac:dyDescent="0.35">
      <c r="A9" s="138">
        <v>1</v>
      </c>
      <c r="B9" s="128" t="s">
        <v>51</v>
      </c>
      <c r="C9" s="43"/>
      <c r="D9" s="47"/>
      <c r="E9" s="183">
        <f>IF(C9="Fully met", 1, IF(C9="Partially met",0.5, 0))</f>
        <v>0</v>
      </c>
    </row>
    <row r="10" spans="1:5" ht="80" customHeight="1" x14ac:dyDescent="0.35">
      <c r="A10" s="138">
        <v>2</v>
      </c>
      <c r="B10" s="128" t="s">
        <v>52</v>
      </c>
      <c r="C10" s="43"/>
      <c r="D10" s="47"/>
      <c r="E10" s="183">
        <f t="shared" ref="E10:E20" si="0">IF(C10="Fully met", 1, IF(C10="Partially met",0.5, 0))</f>
        <v>0</v>
      </c>
    </row>
    <row r="11" spans="1:5" ht="50" customHeight="1" x14ac:dyDescent="0.35">
      <c r="A11" s="138">
        <v>3</v>
      </c>
      <c r="B11" s="184" t="s">
        <v>53</v>
      </c>
      <c r="C11" s="43"/>
      <c r="D11" s="47"/>
      <c r="E11" s="183">
        <f t="shared" si="0"/>
        <v>0</v>
      </c>
    </row>
    <row r="12" spans="1:5" ht="50" customHeight="1" x14ac:dyDescent="0.35">
      <c r="A12" s="138">
        <v>4</v>
      </c>
      <c r="B12" s="128" t="s">
        <v>54</v>
      </c>
      <c r="C12" s="43"/>
      <c r="D12" s="47"/>
      <c r="E12" s="183">
        <f t="shared" si="0"/>
        <v>0</v>
      </c>
    </row>
    <row r="13" spans="1:5" ht="50" customHeight="1" x14ac:dyDescent="0.35">
      <c r="A13" s="138">
        <v>5</v>
      </c>
      <c r="B13" s="128" t="s">
        <v>55</v>
      </c>
      <c r="C13" s="43"/>
      <c r="D13" s="47"/>
      <c r="E13" s="183">
        <f t="shared" si="0"/>
        <v>0</v>
      </c>
    </row>
    <row r="14" spans="1:5" ht="50" customHeight="1" x14ac:dyDescent="0.35">
      <c r="A14" s="138">
        <v>6</v>
      </c>
      <c r="B14" s="128" t="s">
        <v>56</v>
      </c>
      <c r="C14" s="43"/>
      <c r="D14" s="47"/>
      <c r="E14" s="183">
        <f t="shared" si="0"/>
        <v>0</v>
      </c>
    </row>
    <row r="15" spans="1:5" ht="50" customHeight="1" x14ac:dyDescent="0.35">
      <c r="A15" s="138">
        <v>7</v>
      </c>
      <c r="B15" s="128" t="s">
        <v>57</v>
      </c>
      <c r="C15" s="43"/>
      <c r="D15" s="47"/>
      <c r="E15" s="183">
        <f t="shared" si="0"/>
        <v>0</v>
      </c>
    </row>
    <row r="16" spans="1:5" ht="50" customHeight="1" x14ac:dyDescent="0.35">
      <c r="A16" s="138">
        <v>8</v>
      </c>
      <c r="B16" s="128" t="s">
        <v>58</v>
      </c>
      <c r="C16" s="43"/>
      <c r="D16" s="47"/>
      <c r="E16" s="183">
        <f t="shared" si="0"/>
        <v>0</v>
      </c>
    </row>
    <row r="17" spans="1:5" ht="50" customHeight="1" x14ac:dyDescent="0.35">
      <c r="A17" s="138">
        <v>9</v>
      </c>
      <c r="B17" s="128" t="s">
        <v>59</v>
      </c>
      <c r="C17" s="43"/>
      <c r="D17" s="47"/>
      <c r="E17" s="183">
        <f t="shared" si="0"/>
        <v>0</v>
      </c>
    </row>
    <row r="18" spans="1:5" ht="50" customHeight="1" x14ac:dyDescent="0.35">
      <c r="A18" s="138">
        <v>10</v>
      </c>
      <c r="B18" s="128" t="s">
        <v>60</v>
      </c>
      <c r="C18" s="43"/>
      <c r="D18" s="47"/>
      <c r="E18" s="183">
        <f t="shared" si="0"/>
        <v>0</v>
      </c>
    </row>
    <row r="19" spans="1:5" ht="50" customHeight="1" x14ac:dyDescent="0.35">
      <c r="A19" s="138">
        <v>11</v>
      </c>
      <c r="B19" s="128" t="s">
        <v>61</v>
      </c>
      <c r="C19" s="43"/>
      <c r="D19" s="47"/>
      <c r="E19" s="183">
        <f t="shared" si="0"/>
        <v>0</v>
      </c>
    </row>
    <row r="20" spans="1:5" ht="50" customHeight="1" x14ac:dyDescent="0.35">
      <c r="A20" s="138">
        <v>12</v>
      </c>
      <c r="B20" s="128" t="s">
        <v>62</v>
      </c>
      <c r="C20" s="43"/>
      <c r="D20" s="47"/>
      <c r="E20" s="183">
        <f t="shared" si="0"/>
        <v>0</v>
      </c>
    </row>
    <row r="21" spans="1:5" ht="15.5" customHeight="1" x14ac:dyDescent="0.35">
      <c r="A21" s="139"/>
      <c r="B21" s="140"/>
      <c r="C21" s="141"/>
      <c r="D21" s="142" t="s">
        <v>63</v>
      </c>
      <c r="E21" s="108">
        <f>SUM(E9:E20)</f>
        <v>0</v>
      </c>
    </row>
    <row r="22" spans="1:5" ht="15" customHeight="1" thickBot="1" x14ac:dyDescent="0.4">
      <c r="A22" s="144"/>
      <c r="B22" s="145"/>
      <c r="C22" s="146"/>
      <c r="D22" s="147"/>
      <c r="E22" s="164" t="s">
        <v>187</v>
      </c>
    </row>
    <row r="23" spans="1:5" ht="15" thickBot="1" x14ac:dyDescent="0.4">
      <c r="A23" s="173"/>
      <c r="B23" s="173"/>
      <c r="C23" s="174"/>
      <c r="D23" s="173"/>
      <c r="E23" s="174"/>
    </row>
    <row r="24" spans="1:5" ht="30" customHeight="1" x14ac:dyDescent="0.35">
      <c r="A24" s="179" t="s">
        <v>64</v>
      </c>
      <c r="B24" s="180"/>
      <c r="C24" s="181"/>
      <c r="D24" s="180"/>
      <c r="E24" s="182"/>
    </row>
    <row r="25" spans="1:5" ht="15" customHeight="1" x14ac:dyDescent="0.35">
      <c r="A25" s="170"/>
      <c r="B25" s="171"/>
      <c r="C25" s="172" t="s">
        <v>263</v>
      </c>
      <c r="D25" s="67"/>
      <c r="E25" s="169"/>
    </row>
    <row r="26" spans="1:5" ht="30" customHeight="1" x14ac:dyDescent="0.35">
      <c r="A26" s="165"/>
      <c r="B26" s="166" t="s">
        <v>49</v>
      </c>
      <c r="C26" s="167" t="s">
        <v>10</v>
      </c>
      <c r="D26" s="167" t="s">
        <v>11</v>
      </c>
      <c r="E26" s="168" t="s">
        <v>50</v>
      </c>
    </row>
    <row r="27" spans="1:5" ht="46.5" x14ac:dyDescent="0.35">
      <c r="A27" s="138">
        <v>1</v>
      </c>
      <c r="B27" s="127" t="s">
        <v>65</v>
      </c>
      <c r="C27" s="43"/>
      <c r="D27" s="47"/>
      <c r="E27" s="125">
        <f>IF(C27="Fully met", 1, IF(C27="Partially met",0.5, 0))</f>
        <v>0</v>
      </c>
    </row>
    <row r="28" spans="1:5" s="66" customFormat="1" ht="150" customHeight="1" x14ac:dyDescent="0.35">
      <c r="A28" s="126">
        <v>2</v>
      </c>
      <c r="B28" s="128" t="s">
        <v>299</v>
      </c>
      <c r="C28" s="54"/>
      <c r="D28" s="56"/>
      <c r="E28" s="183">
        <f>IF(C28="Fully met", 1, IF(C28="Partially met",0.5, 0))</f>
        <v>0</v>
      </c>
    </row>
    <row r="29" spans="1:5" ht="100" customHeight="1" x14ac:dyDescent="0.35">
      <c r="A29" s="138">
        <v>3</v>
      </c>
      <c r="B29" s="130" t="s">
        <v>66</v>
      </c>
      <c r="C29" s="43"/>
      <c r="D29" s="47"/>
      <c r="E29" s="183">
        <f>IF(C29="Fully met", 1, IF(C29="Partially met",0.5, 0))</f>
        <v>0</v>
      </c>
    </row>
    <row r="30" spans="1:5" ht="50" customHeight="1" x14ac:dyDescent="0.35">
      <c r="A30" s="138">
        <v>4</v>
      </c>
      <c r="B30" s="128" t="s">
        <v>67</v>
      </c>
      <c r="C30" s="43"/>
      <c r="D30" s="47"/>
      <c r="E30" s="183">
        <f t="shared" ref="E30:E49" si="1">IF(C30="Fully met", 1, IF(C30="Partially met",0.5, 0))</f>
        <v>0</v>
      </c>
    </row>
    <row r="31" spans="1:5" ht="50" customHeight="1" x14ac:dyDescent="0.35">
      <c r="A31" s="138">
        <v>5</v>
      </c>
      <c r="B31" s="128" t="s">
        <v>68</v>
      </c>
      <c r="C31" s="43"/>
      <c r="D31" s="47"/>
      <c r="E31" s="183">
        <f t="shared" si="1"/>
        <v>0</v>
      </c>
    </row>
    <row r="32" spans="1:5" ht="50" customHeight="1" x14ac:dyDescent="0.35">
      <c r="A32" s="138">
        <v>6</v>
      </c>
      <c r="B32" s="128" t="s">
        <v>69</v>
      </c>
      <c r="C32" s="43"/>
      <c r="D32" s="47"/>
      <c r="E32" s="183">
        <f t="shared" si="1"/>
        <v>0</v>
      </c>
    </row>
    <row r="33" spans="1:5" ht="50" customHeight="1" x14ac:dyDescent="0.35">
      <c r="A33" s="138">
        <v>7</v>
      </c>
      <c r="B33" s="128" t="s">
        <v>70</v>
      </c>
      <c r="C33" s="43"/>
      <c r="D33" s="47"/>
      <c r="E33" s="183">
        <f t="shared" si="1"/>
        <v>0</v>
      </c>
    </row>
    <row r="34" spans="1:5" ht="50" customHeight="1" x14ac:dyDescent="0.35">
      <c r="A34" s="138">
        <v>8</v>
      </c>
      <c r="B34" s="128" t="s">
        <v>71</v>
      </c>
      <c r="C34" s="43"/>
      <c r="D34" s="47"/>
      <c r="E34" s="183">
        <f t="shared" si="1"/>
        <v>0</v>
      </c>
    </row>
    <row r="35" spans="1:5" ht="50" customHeight="1" x14ac:dyDescent="0.35">
      <c r="A35" s="138">
        <v>9</v>
      </c>
      <c r="B35" s="128" t="s">
        <v>72</v>
      </c>
      <c r="C35" s="43"/>
      <c r="D35" s="47"/>
      <c r="E35" s="183">
        <f t="shared" si="1"/>
        <v>0</v>
      </c>
    </row>
    <row r="36" spans="1:5" ht="50" customHeight="1" x14ac:dyDescent="0.35">
      <c r="A36" s="138">
        <v>10</v>
      </c>
      <c r="B36" s="128" t="s">
        <v>73</v>
      </c>
      <c r="C36" s="43"/>
      <c r="D36" s="47"/>
      <c r="E36" s="183">
        <f t="shared" si="1"/>
        <v>0</v>
      </c>
    </row>
    <row r="37" spans="1:5" ht="50" customHeight="1" x14ac:dyDescent="0.35">
      <c r="A37" s="138">
        <v>11</v>
      </c>
      <c r="B37" s="128" t="s">
        <v>74</v>
      </c>
      <c r="C37" s="43"/>
      <c r="D37" s="47"/>
      <c r="E37" s="183">
        <f t="shared" si="1"/>
        <v>0</v>
      </c>
    </row>
    <row r="38" spans="1:5" ht="50" customHeight="1" x14ac:dyDescent="0.35">
      <c r="A38" s="138">
        <v>12</v>
      </c>
      <c r="B38" s="128" t="s">
        <v>75</v>
      </c>
      <c r="C38" s="43"/>
      <c r="D38" s="47"/>
      <c r="E38" s="183">
        <f t="shared" si="1"/>
        <v>0</v>
      </c>
    </row>
    <row r="39" spans="1:5" ht="50" customHeight="1" x14ac:dyDescent="0.35">
      <c r="A39" s="138">
        <v>13</v>
      </c>
      <c r="B39" s="128" t="s">
        <v>76</v>
      </c>
      <c r="C39" s="43"/>
      <c r="D39" s="47"/>
      <c r="E39" s="183">
        <f t="shared" si="1"/>
        <v>0</v>
      </c>
    </row>
    <row r="40" spans="1:5" ht="50" customHeight="1" x14ac:dyDescent="0.35">
      <c r="A40" s="138">
        <v>14</v>
      </c>
      <c r="B40" s="128" t="s">
        <v>77</v>
      </c>
      <c r="C40" s="43"/>
      <c r="D40" s="47"/>
      <c r="E40" s="183">
        <f t="shared" si="1"/>
        <v>0</v>
      </c>
    </row>
    <row r="41" spans="1:5" ht="50" customHeight="1" x14ac:dyDescent="0.35">
      <c r="A41" s="138">
        <v>15</v>
      </c>
      <c r="B41" s="128" t="s">
        <v>78</v>
      </c>
      <c r="C41" s="43"/>
      <c r="D41" s="47"/>
      <c r="E41" s="183">
        <f t="shared" si="1"/>
        <v>0</v>
      </c>
    </row>
    <row r="42" spans="1:5" ht="50" customHeight="1" x14ac:dyDescent="0.35">
      <c r="A42" s="138">
        <v>16</v>
      </c>
      <c r="B42" s="128" t="s">
        <v>79</v>
      </c>
      <c r="C42" s="43"/>
      <c r="D42" s="47"/>
      <c r="E42" s="183">
        <f t="shared" si="1"/>
        <v>0</v>
      </c>
    </row>
    <row r="43" spans="1:5" ht="50" customHeight="1" x14ac:dyDescent="0.35">
      <c r="A43" s="138">
        <v>17</v>
      </c>
      <c r="B43" s="128" t="s">
        <v>80</v>
      </c>
      <c r="C43" s="43"/>
      <c r="D43" s="47"/>
      <c r="E43" s="183">
        <f t="shared" si="1"/>
        <v>0</v>
      </c>
    </row>
    <row r="44" spans="1:5" ht="50" customHeight="1" x14ac:dyDescent="0.35">
      <c r="A44" s="138">
        <v>18</v>
      </c>
      <c r="B44" s="128" t="s">
        <v>81</v>
      </c>
      <c r="C44" s="43"/>
      <c r="D44" s="47"/>
      <c r="E44" s="183">
        <f t="shared" si="1"/>
        <v>0</v>
      </c>
    </row>
    <row r="45" spans="1:5" ht="50" customHeight="1" x14ac:dyDescent="0.35">
      <c r="A45" s="138">
        <v>19</v>
      </c>
      <c r="B45" s="128" t="s">
        <v>82</v>
      </c>
      <c r="C45" s="43"/>
      <c r="D45" s="47"/>
      <c r="E45" s="183">
        <f t="shared" si="1"/>
        <v>0</v>
      </c>
    </row>
    <row r="46" spans="1:5" ht="50" customHeight="1" x14ac:dyDescent="0.35">
      <c r="A46" s="138">
        <v>20</v>
      </c>
      <c r="B46" s="128" t="s">
        <v>83</v>
      </c>
      <c r="C46" s="43"/>
      <c r="D46" s="47"/>
      <c r="E46" s="183">
        <f t="shared" si="1"/>
        <v>0</v>
      </c>
    </row>
    <row r="47" spans="1:5" ht="80" customHeight="1" x14ac:dyDescent="0.35">
      <c r="A47" s="138">
        <v>21</v>
      </c>
      <c r="B47" s="128" t="s">
        <v>84</v>
      </c>
      <c r="C47" s="43"/>
      <c r="D47" s="47"/>
      <c r="E47" s="183">
        <f t="shared" si="1"/>
        <v>0</v>
      </c>
    </row>
    <row r="48" spans="1:5" ht="50" customHeight="1" x14ac:dyDescent="0.35">
      <c r="A48" s="138">
        <v>22</v>
      </c>
      <c r="B48" s="128" t="s">
        <v>85</v>
      </c>
      <c r="C48" s="43"/>
      <c r="D48" s="47"/>
      <c r="E48" s="183">
        <f t="shared" si="1"/>
        <v>0</v>
      </c>
    </row>
    <row r="49" spans="1:5" ht="46.5" x14ac:dyDescent="0.35">
      <c r="A49" s="138">
        <v>23</v>
      </c>
      <c r="B49" s="128" t="s">
        <v>86</v>
      </c>
      <c r="C49" s="43"/>
      <c r="D49" s="47"/>
      <c r="E49" s="183">
        <f t="shared" si="1"/>
        <v>0</v>
      </c>
    </row>
    <row r="50" spans="1:5" ht="15.5" customHeight="1" x14ac:dyDescent="0.35">
      <c r="A50" s="156"/>
      <c r="B50" s="157"/>
      <c r="C50" s="158"/>
      <c r="D50" s="159" t="s">
        <v>63</v>
      </c>
      <c r="E50" s="108">
        <f>SUM(E27:E49)</f>
        <v>0</v>
      </c>
    </row>
    <row r="51" spans="1:5" ht="15" customHeight="1" thickBot="1" x14ac:dyDescent="0.4">
      <c r="A51" s="160"/>
      <c r="B51" s="161"/>
      <c r="C51" s="162"/>
      <c r="D51" s="163"/>
      <c r="E51" s="164" t="s">
        <v>188</v>
      </c>
    </row>
    <row r="52" spans="1:5" ht="15" customHeight="1" thickBot="1" x14ac:dyDescent="0.4">
      <c r="A52" s="173"/>
      <c r="B52" s="173"/>
      <c r="C52" s="174"/>
      <c r="D52" s="173"/>
      <c r="E52" s="174"/>
    </row>
    <row r="53" spans="1:5" ht="30" customHeight="1" x14ac:dyDescent="0.35">
      <c r="A53" s="179" t="s">
        <v>87</v>
      </c>
      <c r="B53" s="180"/>
      <c r="C53" s="181"/>
      <c r="D53" s="180"/>
      <c r="E53" s="182"/>
    </row>
    <row r="54" spans="1:5" ht="15" customHeight="1" x14ac:dyDescent="0.35">
      <c r="A54" s="170"/>
      <c r="B54" s="171"/>
      <c r="C54" s="172" t="s">
        <v>263</v>
      </c>
      <c r="D54" s="67"/>
      <c r="E54" s="169"/>
    </row>
    <row r="55" spans="1:5" ht="30" customHeight="1" x14ac:dyDescent="0.35">
      <c r="A55" s="165"/>
      <c r="B55" s="166" t="s">
        <v>49</v>
      </c>
      <c r="C55" s="167" t="s">
        <v>10</v>
      </c>
      <c r="D55" s="167" t="s">
        <v>11</v>
      </c>
      <c r="E55" s="168" t="s">
        <v>50</v>
      </c>
    </row>
    <row r="56" spans="1:5" ht="49" customHeight="1" x14ac:dyDescent="0.35">
      <c r="A56" s="138">
        <v>1</v>
      </c>
      <c r="B56" s="128" t="s">
        <v>312</v>
      </c>
      <c r="C56" s="43"/>
      <c r="D56" s="47"/>
      <c r="E56" s="125">
        <f>IF(C56="Fully met", 1, IF(C56="Partially met",0.5, 0))</f>
        <v>0</v>
      </c>
    </row>
    <row r="57" spans="1:5" ht="80" customHeight="1" x14ac:dyDescent="0.35">
      <c r="A57" s="138">
        <v>2</v>
      </c>
      <c r="B57" s="128" t="s">
        <v>88</v>
      </c>
      <c r="C57" s="43"/>
      <c r="D57" s="47"/>
      <c r="E57" s="125">
        <f t="shared" ref="E57:E66" si="2">IF(C57="Fully met", 1, IF(C57="Partially met",0.5, 0))</f>
        <v>0</v>
      </c>
    </row>
    <row r="58" spans="1:5" ht="80" customHeight="1" x14ac:dyDescent="0.35">
      <c r="A58" s="138">
        <v>3</v>
      </c>
      <c r="B58" s="128" t="s">
        <v>89</v>
      </c>
      <c r="C58" s="43"/>
      <c r="D58" s="47"/>
      <c r="E58" s="125">
        <f t="shared" si="2"/>
        <v>0</v>
      </c>
    </row>
    <row r="59" spans="1:5" ht="50" customHeight="1" x14ac:dyDescent="0.35">
      <c r="A59" s="138">
        <v>4</v>
      </c>
      <c r="B59" s="128" t="s">
        <v>90</v>
      </c>
      <c r="C59" s="43"/>
      <c r="D59" s="47"/>
      <c r="E59" s="125">
        <f t="shared" si="2"/>
        <v>0</v>
      </c>
    </row>
    <row r="60" spans="1:5" ht="50" customHeight="1" x14ac:dyDescent="0.35">
      <c r="A60" s="138">
        <v>5</v>
      </c>
      <c r="B60" s="128" t="s">
        <v>91</v>
      </c>
      <c r="C60" s="43"/>
      <c r="D60" s="47"/>
      <c r="E60" s="125">
        <f t="shared" si="2"/>
        <v>0</v>
      </c>
    </row>
    <row r="61" spans="1:5" ht="50" customHeight="1" x14ac:dyDescent="0.35">
      <c r="A61" s="138">
        <v>6</v>
      </c>
      <c r="B61" s="128" t="s">
        <v>92</v>
      </c>
      <c r="C61" s="43"/>
      <c r="D61" s="47"/>
      <c r="E61" s="125">
        <f t="shared" si="2"/>
        <v>0</v>
      </c>
    </row>
    <row r="62" spans="1:5" ht="50" customHeight="1" x14ac:dyDescent="0.35">
      <c r="A62" s="138">
        <v>7</v>
      </c>
      <c r="B62" s="128" t="s">
        <v>93</v>
      </c>
      <c r="C62" s="43"/>
      <c r="D62" s="47"/>
      <c r="E62" s="125">
        <f t="shared" si="2"/>
        <v>0</v>
      </c>
    </row>
    <row r="63" spans="1:5" ht="50" customHeight="1" x14ac:dyDescent="0.35">
      <c r="A63" s="138">
        <v>8</v>
      </c>
      <c r="B63" s="128" t="s">
        <v>94</v>
      </c>
      <c r="C63" s="43"/>
      <c r="D63" s="47"/>
      <c r="E63" s="125">
        <f t="shared" si="2"/>
        <v>0</v>
      </c>
    </row>
    <row r="64" spans="1:5" ht="50" customHeight="1" x14ac:dyDescent="0.35">
      <c r="A64" s="138">
        <v>9</v>
      </c>
      <c r="B64" s="128" t="s">
        <v>95</v>
      </c>
      <c r="C64" s="43"/>
      <c r="D64" s="47"/>
      <c r="E64" s="125">
        <f t="shared" si="2"/>
        <v>0</v>
      </c>
    </row>
    <row r="65" spans="1:5" ht="50" customHeight="1" x14ac:dyDescent="0.35">
      <c r="A65" s="138">
        <v>10</v>
      </c>
      <c r="B65" s="128" t="s">
        <v>85</v>
      </c>
      <c r="C65" s="43"/>
      <c r="D65" s="47"/>
      <c r="E65" s="125">
        <f t="shared" si="2"/>
        <v>0</v>
      </c>
    </row>
    <row r="66" spans="1:5" ht="46.5" x14ac:dyDescent="0.35">
      <c r="A66" s="138">
        <v>11</v>
      </c>
      <c r="B66" s="128" t="s">
        <v>96</v>
      </c>
      <c r="C66" s="43"/>
      <c r="D66" s="47"/>
      <c r="E66" s="125">
        <f t="shared" si="2"/>
        <v>0</v>
      </c>
    </row>
    <row r="67" spans="1:5" ht="15.5" customHeight="1" x14ac:dyDescent="0.35">
      <c r="A67" s="156"/>
      <c r="B67" s="157"/>
      <c r="C67" s="158"/>
      <c r="D67" s="159" t="s">
        <v>63</v>
      </c>
      <c r="E67" s="108">
        <f>SUM(E56:E66)</f>
        <v>0</v>
      </c>
    </row>
    <row r="68" spans="1:5" ht="15.5" customHeight="1" thickBot="1" x14ac:dyDescent="0.4">
      <c r="A68" s="160"/>
      <c r="B68" s="161"/>
      <c r="C68" s="162"/>
      <c r="D68" s="163"/>
      <c r="E68" s="164" t="s">
        <v>189</v>
      </c>
    </row>
    <row r="69" spans="1:5" ht="15" customHeight="1" thickBot="1" x14ac:dyDescent="0.4">
      <c r="A69" s="173"/>
      <c r="B69" s="173"/>
      <c r="C69" s="174"/>
      <c r="D69" s="173"/>
      <c r="E69" s="174"/>
    </row>
    <row r="70" spans="1:5" ht="30" customHeight="1" x14ac:dyDescent="0.35">
      <c r="A70" s="175" t="s">
        <v>97</v>
      </c>
      <c r="B70" s="176"/>
      <c r="C70" s="177"/>
      <c r="D70" s="176"/>
      <c r="E70" s="178"/>
    </row>
    <row r="71" spans="1:5" ht="15" customHeight="1" x14ac:dyDescent="0.35">
      <c r="A71" s="170"/>
      <c r="B71" s="171"/>
      <c r="C71" s="172" t="s">
        <v>263</v>
      </c>
      <c r="D71" s="67"/>
      <c r="E71" s="169"/>
    </row>
    <row r="72" spans="1:5" ht="30" customHeight="1" x14ac:dyDescent="0.35">
      <c r="A72" s="165"/>
      <c r="B72" s="166" t="s">
        <v>49</v>
      </c>
      <c r="C72" s="167" t="s">
        <v>10</v>
      </c>
      <c r="D72" s="167" t="s">
        <v>11</v>
      </c>
      <c r="E72" s="168" t="s">
        <v>50</v>
      </c>
    </row>
    <row r="73" spans="1:5" ht="50" customHeight="1" x14ac:dyDescent="0.35">
      <c r="A73" s="138">
        <v>1</v>
      </c>
      <c r="B73" s="128" t="s">
        <v>98</v>
      </c>
      <c r="C73" s="43"/>
      <c r="D73" s="47"/>
      <c r="E73" s="125">
        <f>IF(C73="Fully met", 1, IF(C73="Partially met",0.5, 0))</f>
        <v>0</v>
      </c>
    </row>
    <row r="74" spans="1:5" ht="50" customHeight="1" x14ac:dyDescent="0.35">
      <c r="A74" s="138">
        <v>2</v>
      </c>
      <c r="B74" s="128" t="s">
        <v>99</v>
      </c>
      <c r="C74" s="43"/>
      <c r="D74" s="47"/>
      <c r="E74" s="125">
        <f t="shared" ref="E74:E79" si="3">IF(C74="Fully met", 1, IF(C74="Partially met",0.5, 0))</f>
        <v>0</v>
      </c>
    </row>
    <row r="75" spans="1:5" ht="50" customHeight="1" x14ac:dyDescent="0.35">
      <c r="A75" s="138">
        <v>3</v>
      </c>
      <c r="B75" s="128" t="s">
        <v>100</v>
      </c>
      <c r="C75" s="43"/>
      <c r="D75" s="47"/>
      <c r="E75" s="125">
        <f t="shared" si="3"/>
        <v>0</v>
      </c>
    </row>
    <row r="76" spans="1:5" ht="80" customHeight="1" x14ac:dyDescent="0.35">
      <c r="A76" s="138">
        <v>4</v>
      </c>
      <c r="B76" s="128" t="s">
        <v>101</v>
      </c>
      <c r="C76" s="43"/>
      <c r="D76" s="47"/>
      <c r="E76" s="125">
        <f t="shared" si="3"/>
        <v>0</v>
      </c>
    </row>
    <row r="77" spans="1:5" ht="50" customHeight="1" x14ac:dyDescent="0.35">
      <c r="A77" s="138">
        <v>5</v>
      </c>
      <c r="B77" s="128" t="s">
        <v>102</v>
      </c>
      <c r="C77" s="43"/>
      <c r="D77" s="47"/>
      <c r="E77" s="125">
        <f t="shared" si="3"/>
        <v>0</v>
      </c>
    </row>
    <row r="78" spans="1:5" ht="50" customHeight="1" x14ac:dyDescent="0.35">
      <c r="A78" s="138">
        <v>6</v>
      </c>
      <c r="B78" s="128" t="s">
        <v>103</v>
      </c>
      <c r="C78" s="43"/>
      <c r="D78" s="47"/>
      <c r="E78" s="125">
        <f t="shared" si="3"/>
        <v>0</v>
      </c>
    </row>
    <row r="79" spans="1:5" ht="46.5" x14ac:dyDescent="0.35">
      <c r="A79" s="138">
        <v>7</v>
      </c>
      <c r="B79" s="128" t="s">
        <v>104</v>
      </c>
      <c r="C79" s="43"/>
      <c r="D79" s="47"/>
      <c r="E79" s="125">
        <f t="shared" si="3"/>
        <v>0</v>
      </c>
    </row>
    <row r="80" spans="1:5" ht="15.5" customHeight="1" x14ac:dyDescent="0.35">
      <c r="A80" s="156"/>
      <c r="B80" s="157"/>
      <c r="C80" s="158"/>
      <c r="D80" s="159" t="s">
        <v>63</v>
      </c>
      <c r="E80" s="108">
        <f>SUM(E73:E79)</f>
        <v>0</v>
      </c>
    </row>
    <row r="81" spans="1:5" ht="15" customHeight="1" thickBot="1" x14ac:dyDescent="0.4">
      <c r="A81" s="160"/>
      <c r="B81" s="161"/>
      <c r="C81" s="162"/>
      <c r="D81" s="163"/>
      <c r="E81" s="164" t="s">
        <v>35</v>
      </c>
    </row>
  </sheetData>
  <sheetProtection algorithmName="SHA-512" hashValue="tchKPdn8iuyVS0rVGlOm5V4qJSRbUz3pvdDchAJuh9Ogui3mUZ2ZcZxiFvaxLyMpYRVPtgZAf+tVXssXvQKuLQ==" saltValue="W/fg+RNq+HwjF3k/5dmeiA==" spinCount="100000" sheet="1" objects="1" scenarios="1" formatCells="0" formatColumns="0" formatRows="0"/>
  <dataValidations count="2">
    <dataValidation type="list" allowBlank="1" showInputMessage="1" showErrorMessage="1" sqref="C9:C20 C56:C66 C73:C79 C27:C49" xr:uid="{00000000-0002-0000-0300-000000000000}">
      <formula1>"Fully met, Partially met, Not met"</formula1>
    </dataValidation>
    <dataValidation type="list" allowBlank="1" showInputMessage="1" showErrorMessage="1" sqref="D25 D54 D7 D71" xr:uid="{00000000-0002-0000-0300-000001000000}">
      <formula1>"Reviewed, Not Submitted for Review"</formula1>
    </dataValidation>
  </dataValidations>
  <pageMargins left="0.25" right="0.25" top="0.75" bottom="0.75" header="0.3" footer="0.3"/>
  <pageSetup scale="96" orientation="landscape" horizontalDpi="4294967293" verticalDpi="4294967293" r:id="rId1"/>
  <headerFooter>
    <oddFooter>&amp;LJanuary 2020&amp;CSupplemental Program Rubric: Phase 2 &amp;RKindergarten</oddFooter>
  </headerFooter>
  <rowBreaks count="5" manualBreakCount="5">
    <brk id="13" max="4" man="1"/>
    <brk id="23" max="16383" man="1"/>
    <brk id="52" max="16383" man="1"/>
    <brk id="61" max="4" man="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1"/>
  <sheetViews>
    <sheetView zoomScaleNormal="100" workbookViewId="0">
      <selection activeCell="C17" sqref="C17"/>
    </sheetView>
  </sheetViews>
  <sheetFormatPr defaultRowHeight="14.5" x14ac:dyDescent="0.35"/>
  <cols>
    <col min="1" max="1" width="4.6328125" style="5" customWidth="1"/>
    <col min="2" max="2" width="55.6328125" style="5" customWidth="1"/>
    <col min="3" max="3" width="14.6328125" style="100" customWidth="1"/>
    <col min="4" max="4" width="40.6328125" style="5" customWidth="1"/>
    <col min="5" max="5" width="9.6328125" style="5" customWidth="1"/>
    <col min="6" max="16384" width="8.7265625" style="5"/>
  </cols>
  <sheetData>
    <row r="1" spans="1:5" ht="18.5" x14ac:dyDescent="0.35">
      <c r="A1" s="154" t="s">
        <v>7</v>
      </c>
      <c r="B1" s="154"/>
      <c r="C1" s="155"/>
      <c r="D1" s="154"/>
      <c r="E1" s="154"/>
    </row>
    <row r="2" spans="1:5" ht="15.5" x14ac:dyDescent="0.35">
      <c r="A2" s="187"/>
      <c r="B2" s="173"/>
      <c r="C2" s="192"/>
      <c r="D2" s="173"/>
      <c r="E2" s="174"/>
    </row>
    <row r="3" spans="1:5" ht="15.5" x14ac:dyDescent="0.35">
      <c r="A3" s="151" t="s">
        <v>43</v>
      </c>
      <c r="B3" s="173"/>
      <c r="C3" s="192"/>
      <c r="D3" s="173"/>
      <c r="E3" s="174"/>
    </row>
    <row r="4" spans="1:5" x14ac:dyDescent="0.35">
      <c r="A4" s="173"/>
      <c r="B4" s="173"/>
      <c r="C4" s="192"/>
      <c r="D4" s="173"/>
      <c r="E4" s="174"/>
    </row>
    <row r="5" spans="1:5" ht="18.5" x14ac:dyDescent="0.45">
      <c r="A5" s="195" t="s">
        <v>45</v>
      </c>
      <c r="B5" s="195"/>
      <c r="C5" s="155"/>
      <c r="D5" s="195"/>
      <c r="E5" s="195"/>
    </row>
    <row r="6" spans="1:5" ht="15" thickBot="1" x14ac:dyDescent="0.4">
      <c r="A6" s="173"/>
      <c r="B6" s="173"/>
      <c r="C6" s="192"/>
      <c r="D6" s="173"/>
      <c r="E6" s="173"/>
    </row>
    <row r="7" spans="1:5" ht="30" customHeight="1" x14ac:dyDescent="0.35">
      <c r="A7" s="196" t="s">
        <v>48</v>
      </c>
      <c r="B7" s="197"/>
      <c r="C7" s="181"/>
      <c r="D7" s="197"/>
      <c r="E7" s="198"/>
    </row>
    <row r="8" spans="1:5" ht="15" customHeight="1" x14ac:dyDescent="0.35">
      <c r="A8" s="170"/>
      <c r="B8" s="171"/>
      <c r="C8" s="191" t="s">
        <v>263</v>
      </c>
      <c r="D8" s="67"/>
      <c r="E8" s="169"/>
    </row>
    <row r="9" spans="1:5" ht="30" customHeight="1" x14ac:dyDescent="0.35">
      <c r="A9" s="185"/>
      <c r="B9" s="186" t="s">
        <v>49</v>
      </c>
      <c r="C9" s="167" t="s">
        <v>10</v>
      </c>
      <c r="D9" s="167" t="s">
        <v>11</v>
      </c>
      <c r="E9" s="168" t="s">
        <v>50</v>
      </c>
    </row>
    <row r="10" spans="1:5" ht="80" customHeight="1" x14ac:dyDescent="0.35">
      <c r="A10" s="129">
        <v>1</v>
      </c>
      <c r="B10" s="128" t="s">
        <v>105</v>
      </c>
      <c r="C10" s="43"/>
      <c r="D10" s="47"/>
      <c r="E10" s="183">
        <f>IF(C10="Fully met", 1, IF(C10="Partially met",0.5, 0))</f>
        <v>0</v>
      </c>
    </row>
    <row r="11" spans="1:5" ht="80" customHeight="1" x14ac:dyDescent="0.35">
      <c r="A11" s="129">
        <v>2</v>
      </c>
      <c r="B11" s="128" t="s">
        <v>52</v>
      </c>
      <c r="C11" s="43"/>
      <c r="D11" s="47"/>
      <c r="E11" s="183">
        <f t="shared" ref="E11:E20" si="0">IF(C11="Fully met", 1, IF(C11="Partially met",0.5, 0))</f>
        <v>0</v>
      </c>
    </row>
    <row r="12" spans="1:5" ht="50" customHeight="1" x14ac:dyDescent="0.35">
      <c r="A12" s="129">
        <v>3</v>
      </c>
      <c r="B12" s="184" t="s">
        <v>55</v>
      </c>
      <c r="C12" s="43"/>
      <c r="D12" s="47"/>
      <c r="E12" s="183">
        <f t="shared" si="0"/>
        <v>0</v>
      </c>
    </row>
    <row r="13" spans="1:5" ht="50" customHeight="1" x14ac:dyDescent="0.35">
      <c r="A13" s="129">
        <v>4</v>
      </c>
      <c r="B13" s="128" t="s">
        <v>54</v>
      </c>
      <c r="C13" s="43"/>
      <c r="D13" s="47"/>
      <c r="E13" s="183">
        <f t="shared" si="0"/>
        <v>0</v>
      </c>
    </row>
    <row r="14" spans="1:5" ht="50" customHeight="1" x14ac:dyDescent="0.35">
      <c r="A14" s="129">
        <v>5</v>
      </c>
      <c r="B14" s="128" t="s">
        <v>106</v>
      </c>
      <c r="C14" s="43"/>
      <c r="D14" s="47"/>
      <c r="E14" s="183">
        <f t="shared" si="0"/>
        <v>0</v>
      </c>
    </row>
    <row r="15" spans="1:5" ht="50" customHeight="1" x14ac:dyDescent="0.35">
      <c r="A15" s="129">
        <v>6</v>
      </c>
      <c r="B15" s="128" t="s">
        <v>107</v>
      </c>
      <c r="C15" s="43"/>
      <c r="D15" s="47"/>
      <c r="E15" s="183">
        <f t="shared" si="0"/>
        <v>0</v>
      </c>
    </row>
    <row r="16" spans="1:5" ht="50" customHeight="1" x14ac:dyDescent="0.35">
      <c r="A16" s="129">
        <v>7</v>
      </c>
      <c r="B16" s="128" t="s">
        <v>108</v>
      </c>
      <c r="C16" s="43"/>
      <c r="D16" s="47"/>
      <c r="E16" s="183">
        <f t="shared" si="0"/>
        <v>0</v>
      </c>
    </row>
    <row r="17" spans="1:5" ht="50" customHeight="1" x14ac:dyDescent="0.35">
      <c r="A17" s="129">
        <v>8</v>
      </c>
      <c r="B17" s="128" t="s">
        <v>59</v>
      </c>
      <c r="C17" s="43"/>
      <c r="D17" s="47"/>
      <c r="E17" s="183">
        <f t="shared" si="0"/>
        <v>0</v>
      </c>
    </row>
    <row r="18" spans="1:5" ht="50" customHeight="1" x14ac:dyDescent="0.35">
      <c r="A18" s="129">
        <v>9</v>
      </c>
      <c r="B18" s="128" t="s">
        <v>60</v>
      </c>
      <c r="C18" s="43"/>
      <c r="D18" s="47"/>
      <c r="E18" s="183">
        <f t="shared" si="0"/>
        <v>0</v>
      </c>
    </row>
    <row r="19" spans="1:5" ht="50" customHeight="1" x14ac:dyDescent="0.35">
      <c r="A19" s="129">
        <v>10</v>
      </c>
      <c r="B19" s="128" t="s">
        <v>85</v>
      </c>
      <c r="C19" s="43"/>
      <c r="D19" s="47"/>
      <c r="E19" s="183">
        <f t="shared" si="0"/>
        <v>0</v>
      </c>
    </row>
    <row r="20" spans="1:5" ht="46.5" x14ac:dyDescent="0.35">
      <c r="A20" s="129">
        <v>11</v>
      </c>
      <c r="B20" s="128" t="s">
        <v>109</v>
      </c>
      <c r="C20" s="43"/>
      <c r="D20" s="47"/>
      <c r="E20" s="183">
        <f t="shared" si="0"/>
        <v>0</v>
      </c>
    </row>
    <row r="21" spans="1:5" ht="15.5" customHeight="1" x14ac:dyDescent="0.35">
      <c r="A21" s="156"/>
      <c r="B21" s="157"/>
      <c r="C21" s="158"/>
      <c r="D21" s="159" t="s">
        <v>63</v>
      </c>
      <c r="E21" s="108">
        <f>SUM(E10:E20)</f>
        <v>0</v>
      </c>
    </row>
    <row r="22" spans="1:5" ht="15" customHeight="1" thickBot="1" x14ac:dyDescent="0.4">
      <c r="A22" s="160"/>
      <c r="B22" s="161"/>
      <c r="C22" s="162"/>
      <c r="D22" s="163"/>
      <c r="E22" s="164" t="s">
        <v>189</v>
      </c>
    </row>
    <row r="23" spans="1:5" ht="15.5" customHeight="1" thickBot="1" x14ac:dyDescent="0.4">
      <c r="A23" s="173"/>
      <c r="B23" s="173"/>
      <c r="C23" s="192"/>
      <c r="D23" s="173"/>
      <c r="E23" s="173"/>
    </row>
    <row r="24" spans="1:5" ht="30" customHeight="1" x14ac:dyDescent="0.35">
      <c r="A24" s="179" t="s">
        <v>64</v>
      </c>
      <c r="B24" s="180"/>
      <c r="C24" s="181"/>
      <c r="D24" s="180"/>
      <c r="E24" s="182"/>
    </row>
    <row r="25" spans="1:5" ht="15" customHeight="1" x14ac:dyDescent="0.35">
      <c r="A25" s="170"/>
      <c r="B25" s="171"/>
      <c r="C25" s="191" t="s">
        <v>263</v>
      </c>
      <c r="D25" s="67"/>
      <c r="E25" s="169"/>
    </row>
    <row r="26" spans="1:5" ht="30" customHeight="1" x14ac:dyDescent="0.35">
      <c r="A26" s="185"/>
      <c r="B26" s="186" t="s">
        <v>49</v>
      </c>
      <c r="C26" s="167" t="s">
        <v>10</v>
      </c>
      <c r="D26" s="167" t="s">
        <v>11</v>
      </c>
      <c r="E26" s="194" t="s">
        <v>50</v>
      </c>
    </row>
    <row r="27" spans="1:5" ht="46.5" x14ac:dyDescent="0.35">
      <c r="A27" s="138">
        <v>1</v>
      </c>
      <c r="B27" s="127" t="s">
        <v>110</v>
      </c>
      <c r="C27" s="43"/>
      <c r="D27" s="48"/>
      <c r="E27" s="125">
        <f>IF(C27="Fully met", 1, IF(C27="Partially met",0.5, 0))</f>
        <v>0</v>
      </c>
    </row>
    <row r="28" spans="1:5" ht="150" customHeight="1" x14ac:dyDescent="0.35">
      <c r="A28" s="126">
        <v>2</v>
      </c>
      <c r="B28" s="128" t="s">
        <v>300</v>
      </c>
      <c r="C28" s="54"/>
      <c r="D28" s="56"/>
      <c r="E28" s="193">
        <f>IF(C28="Fully met", 1, IF(C28="Partially met",0.5, 0))</f>
        <v>0</v>
      </c>
    </row>
    <row r="29" spans="1:5" ht="100" customHeight="1" x14ac:dyDescent="0.35">
      <c r="A29" s="138">
        <v>3</v>
      </c>
      <c r="B29" s="130" t="s">
        <v>66</v>
      </c>
      <c r="C29" s="43"/>
      <c r="D29" s="47"/>
      <c r="E29" s="183">
        <f>IF(C29="Fully met", 1, IF(C29="Partially met",0.5, 0))</f>
        <v>0</v>
      </c>
    </row>
    <row r="30" spans="1:5" ht="50" customHeight="1" x14ac:dyDescent="0.35">
      <c r="A30" s="138">
        <v>4</v>
      </c>
      <c r="B30" s="128" t="s">
        <v>111</v>
      </c>
      <c r="C30" s="43"/>
      <c r="D30" s="47"/>
      <c r="E30" s="183">
        <f t="shared" ref="E30:E44" si="1">IF(C30="Fully met", 1, IF(C30="Partially met",0.5, 0))</f>
        <v>0</v>
      </c>
    </row>
    <row r="31" spans="1:5" ht="50" customHeight="1" x14ac:dyDescent="0.35">
      <c r="A31" s="138">
        <v>5</v>
      </c>
      <c r="B31" s="128" t="s">
        <v>72</v>
      </c>
      <c r="C31" s="43"/>
      <c r="D31" s="47"/>
      <c r="E31" s="183">
        <f t="shared" si="1"/>
        <v>0</v>
      </c>
    </row>
    <row r="32" spans="1:5" ht="50" customHeight="1" x14ac:dyDescent="0.35">
      <c r="A32" s="138">
        <v>6</v>
      </c>
      <c r="B32" s="128" t="s">
        <v>112</v>
      </c>
      <c r="C32" s="43"/>
      <c r="D32" s="47"/>
      <c r="E32" s="183">
        <f t="shared" si="1"/>
        <v>0</v>
      </c>
    </row>
    <row r="33" spans="1:5" ht="50" customHeight="1" x14ac:dyDescent="0.35">
      <c r="A33" s="138">
        <v>7</v>
      </c>
      <c r="B33" s="128" t="s">
        <v>76</v>
      </c>
      <c r="C33" s="43"/>
      <c r="D33" s="47"/>
      <c r="E33" s="183">
        <f t="shared" si="1"/>
        <v>0</v>
      </c>
    </row>
    <row r="34" spans="1:5" ht="50" customHeight="1" x14ac:dyDescent="0.35">
      <c r="A34" s="138">
        <v>8</v>
      </c>
      <c r="B34" s="128" t="s">
        <v>113</v>
      </c>
      <c r="C34" s="43"/>
      <c r="D34" s="47"/>
      <c r="E34" s="183">
        <f t="shared" si="1"/>
        <v>0</v>
      </c>
    </row>
    <row r="35" spans="1:5" ht="50" customHeight="1" x14ac:dyDescent="0.35">
      <c r="A35" s="138">
        <v>9</v>
      </c>
      <c r="B35" s="128" t="s">
        <v>78</v>
      </c>
      <c r="C35" s="43"/>
      <c r="D35" s="47"/>
      <c r="E35" s="183">
        <f t="shared" si="1"/>
        <v>0</v>
      </c>
    </row>
    <row r="36" spans="1:5" ht="50" customHeight="1" x14ac:dyDescent="0.35">
      <c r="A36" s="138">
        <v>10</v>
      </c>
      <c r="B36" s="128" t="s">
        <v>80</v>
      </c>
      <c r="C36" s="43"/>
      <c r="D36" s="47"/>
      <c r="E36" s="183">
        <f t="shared" si="1"/>
        <v>0</v>
      </c>
    </row>
    <row r="37" spans="1:5" ht="50" customHeight="1" x14ac:dyDescent="0.35">
      <c r="A37" s="138">
        <v>11</v>
      </c>
      <c r="B37" s="128" t="s">
        <v>114</v>
      </c>
      <c r="C37" s="43"/>
      <c r="D37" s="47"/>
      <c r="E37" s="183">
        <f t="shared" si="1"/>
        <v>0</v>
      </c>
    </row>
    <row r="38" spans="1:5" ht="50" customHeight="1" x14ac:dyDescent="0.35">
      <c r="A38" s="138">
        <v>12</v>
      </c>
      <c r="B38" s="128" t="s">
        <v>81</v>
      </c>
      <c r="C38" s="43"/>
      <c r="D38" s="47"/>
      <c r="E38" s="183">
        <f t="shared" si="1"/>
        <v>0</v>
      </c>
    </row>
    <row r="39" spans="1:5" ht="50" customHeight="1" x14ac:dyDescent="0.35">
      <c r="A39" s="138">
        <v>13</v>
      </c>
      <c r="B39" s="128" t="s">
        <v>82</v>
      </c>
      <c r="C39" s="43"/>
      <c r="D39" s="47"/>
      <c r="E39" s="183">
        <f t="shared" si="1"/>
        <v>0</v>
      </c>
    </row>
    <row r="40" spans="1:5" ht="50" customHeight="1" x14ac:dyDescent="0.35">
      <c r="A40" s="138">
        <v>14</v>
      </c>
      <c r="B40" s="128" t="s">
        <v>83</v>
      </c>
      <c r="C40" s="43"/>
      <c r="D40" s="47"/>
      <c r="E40" s="183">
        <f t="shared" si="1"/>
        <v>0</v>
      </c>
    </row>
    <row r="41" spans="1:5" ht="80" customHeight="1" x14ac:dyDescent="0.35">
      <c r="A41" s="138">
        <v>15</v>
      </c>
      <c r="B41" s="128" t="s">
        <v>84</v>
      </c>
      <c r="C41" s="43"/>
      <c r="D41" s="47"/>
      <c r="E41" s="183">
        <f t="shared" si="1"/>
        <v>0</v>
      </c>
    </row>
    <row r="42" spans="1:5" ht="50" customHeight="1" x14ac:dyDescent="0.35">
      <c r="A42" s="138">
        <v>16</v>
      </c>
      <c r="B42" s="128" t="s">
        <v>115</v>
      </c>
      <c r="C42" s="43"/>
      <c r="D42" s="47"/>
      <c r="E42" s="183">
        <f t="shared" si="1"/>
        <v>0</v>
      </c>
    </row>
    <row r="43" spans="1:5" ht="50" customHeight="1" x14ac:dyDescent="0.35">
      <c r="A43" s="138">
        <v>17</v>
      </c>
      <c r="B43" s="128" t="s">
        <v>85</v>
      </c>
      <c r="C43" s="43"/>
      <c r="D43" s="47"/>
      <c r="E43" s="183">
        <f t="shared" si="1"/>
        <v>0</v>
      </c>
    </row>
    <row r="44" spans="1:5" ht="46.5" x14ac:dyDescent="0.35">
      <c r="A44" s="138">
        <v>18</v>
      </c>
      <c r="B44" s="128" t="s">
        <v>86</v>
      </c>
      <c r="C44" s="43"/>
      <c r="D44" s="47"/>
      <c r="E44" s="183">
        <f t="shared" si="1"/>
        <v>0</v>
      </c>
    </row>
    <row r="45" spans="1:5" ht="15.5" customHeight="1" x14ac:dyDescent="0.35">
      <c r="A45" s="156"/>
      <c r="B45" s="157"/>
      <c r="C45" s="158"/>
      <c r="D45" s="159" t="s">
        <v>63</v>
      </c>
      <c r="E45" s="108">
        <f>SUM(E27:E44)</f>
        <v>0</v>
      </c>
    </row>
    <row r="46" spans="1:5" ht="15" customHeight="1" thickBot="1" x14ac:dyDescent="0.4">
      <c r="A46" s="160"/>
      <c r="B46" s="161"/>
      <c r="C46" s="162"/>
      <c r="D46" s="163"/>
      <c r="E46" s="164" t="s">
        <v>190</v>
      </c>
    </row>
    <row r="47" spans="1:5" ht="15.5" customHeight="1" thickBot="1" x14ac:dyDescent="0.4">
      <c r="A47" s="173"/>
      <c r="B47" s="173"/>
      <c r="C47" s="192"/>
      <c r="D47" s="173"/>
      <c r="E47" s="173"/>
    </row>
    <row r="48" spans="1:5" ht="30" customHeight="1" x14ac:dyDescent="0.35">
      <c r="A48" s="179" t="s">
        <v>87</v>
      </c>
      <c r="B48" s="180"/>
      <c r="C48" s="181"/>
      <c r="D48" s="180"/>
      <c r="E48" s="182"/>
    </row>
    <row r="49" spans="1:5" ht="15" customHeight="1" x14ac:dyDescent="0.35">
      <c r="A49" s="170"/>
      <c r="B49" s="171"/>
      <c r="C49" s="191" t="s">
        <v>263</v>
      </c>
      <c r="D49" s="67"/>
      <c r="E49" s="169"/>
    </row>
    <row r="50" spans="1:5" ht="30" customHeight="1" x14ac:dyDescent="0.35">
      <c r="A50" s="185"/>
      <c r="B50" s="186" t="s">
        <v>49</v>
      </c>
      <c r="C50" s="167" t="s">
        <v>10</v>
      </c>
      <c r="D50" s="167" t="s">
        <v>11</v>
      </c>
      <c r="E50" s="168" t="s">
        <v>50</v>
      </c>
    </row>
    <row r="51" spans="1:5" ht="80" customHeight="1" x14ac:dyDescent="0.35">
      <c r="A51" s="138">
        <v>1</v>
      </c>
      <c r="B51" s="128" t="s">
        <v>88</v>
      </c>
      <c r="C51" s="43"/>
      <c r="D51" s="47"/>
      <c r="E51" s="183">
        <f>IF(C51="Fully met", 1, IF(C51="Partially met",0.5, 0))</f>
        <v>0</v>
      </c>
    </row>
    <row r="52" spans="1:5" ht="80" customHeight="1" x14ac:dyDescent="0.35">
      <c r="A52" s="138">
        <v>2</v>
      </c>
      <c r="B52" s="128" t="s">
        <v>89</v>
      </c>
      <c r="C52" s="43"/>
      <c r="D52" s="47"/>
      <c r="E52" s="183">
        <f t="shared" ref="E52:E60" si="2">IF(C52="Fully met", 1, IF(C52="Partially met",0.5, 0))</f>
        <v>0</v>
      </c>
    </row>
    <row r="53" spans="1:5" ht="50" customHeight="1" x14ac:dyDescent="0.35">
      <c r="A53" s="138">
        <v>3</v>
      </c>
      <c r="B53" s="128" t="s">
        <v>90</v>
      </c>
      <c r="C53" s="43"/>
      <c r="D53" s="47"/>
      <c r="E53" s="183">
        <f t="shared" si="2"/>
        <v>0</v>
      </c>
    </row>
    <row r="54" spans="1:5" ht="50" customHeight="1" x14ac:dyDescent="0.35">
      <c r="A54" s="138">
        <v>4</v>
      </c>
      <c r="B54" s="128" t="s">
        <v>116</v>
      </c>
      <c r="C54" s="43"/>
      <c r="D54" s="47"/>
      <c r="E54" s="183">
        <f t="shared" si="2"/>
        <v>0</v>
      </c>
    </row>
    <row r="55" spans="1:5" ht="50" customHeight="1" x14ac:dyDescent="0.35">
      <c r="A55" s="138">
        <v>5</v>
      </c>
      <c r="B55" s="128" t="s">
        <v>92</v>
      </c>
      <c r="C55" s="43"/>
      <c r="D55" s="47"/>
      <c r="E55" s="183">
        <f t="shared" si="2"/>
        <v>0</v>
      </c>
    </row>
    <row r="56" spans="1:5" ht="50" customHeight="1" x14ac:dyDescent="0.35">
      <c r="A56" s="138">
        <v>6</v>
      </c>
      <c r="B56" s="128" t="s">
        <v>93</v>
      </c>
      <c r="C56" s="43"/>
      <c r="D56" s="47"/>
      <c r="E56" s="183">
        <f t="shared" si="2"/>
        <v>0</v>
      </c>
    </row>
    <row r="57" spans="1:5" ht="50" customHeight="1" x14ac:dyDescent="0.35">
      <c r="A57" s="138">
        <v>7</v>
      </c>
      <c r="B57" s="128" t="s">
        <v>117</v>
      </c>
      <c r="C57" s="43"/>
      <c r="D57" s="47"/>
      <c r="E57" s="183">
        <f t="shared" si="2"/>
        <v>0</v>
      </c>
    </row>
    <row r="58" spans="1:5" ht="50" customHeight="1" x14ac:dyDescent="0.35">
      <c r="A58" s="138">
        <v>8</v>
      </c>
      <c r="B58" s="128" t="s">
        <v>95</v>
      </c>
      <c r="C58" s="43"/>
      <c r="D58" s="47"/>
      <c r="E58" s="183">
        <f t="shared" si="2"/>
        <v>0</v>
      </c>
    </row>
    <row r="59" spans="1:5" ht="50" customHeight="1" x14ac:dyDescent="0.35">
      <c r="A59" s="138">
        <v>9</v>
      </c>
      <c r="B59" s="128" t="s">
        <v>85</v>
      </c>
      <c r="C59" s="43"/>
      <c r="D59" s="47"/>
      <c r="E59" s="183">
        <f t="shared" si="2"/>
        <v>0</v>
      </c>
    </row>
    <row r="60" spans="1:5" ht="46.5" x14ac:dyDescent="0.35">
      <c r="A60" s="138">
        <v>10</v>
      </c>
      <c r="B60" s="128" t="s">
        <v>96</v>
      </c>
      <c r="C60" s="43"/>
      <c r="D60" s="47"/>
      <c r="E60" s="183">
        <f t="shared" si="2"/>
        <v>0</v>
      </c>
    </row>
    <row r="61" spans="1:5" ht="15.5" customHeight="1" x14ac:dyDescent="0.35">
      <c r="A61" s="156"/>
      <c r="B61" s="157"/>
      <c r="C61" s="158"/>
      <c r="D61" s="159" t="s">
        <v>63</v>
      </c>
      <c r="E61" s="108">
        <f>SUM(E51:E60)</f>
        <v>0</v>
      </c>
    </row>
    <row r="62" spans="1:5" ht="15" customHeight="1" thickBot="1" x14ac:dyDescent="0.4">
      <c r="A62" s="160"/>
      <c r="B62" s="161"/>
      <c r="C62" s="162"/>
      <c r="D62" s="163"/>
      <c r="E62" s="164" t="s">
        <v>191</v>
      </c>
    </row>
    <row r="63" spans="1:5" ht="15.5" customHeight="1" thickBot="1" x14ac:dyDescent="0.4">
      <c r="A63" s="173"/>
      <c r="B63" s="173"/>
      <c r="C63" s="192"/>
      <c r="D63" s="173"/>
      <c r="E63" s="173"/>
    </row>
    <row r="64" spans="1:5" ht="30" customHeight="1" x14ac:dyDescent="0.35">
      <c r="A64" s="179" t="s">
        <v>118</v>
      </c>
      <c r="B64" s="180"/>
      <c r="C64" s="181"/>
      <c r="D64" s="180"/>
      <c r="E64" s="182"/>
    </row>
    <row r="65" spans="1:5" ht="15" customHeight="1" x14ac:dyDescent="0.35">
      <c r="A65" s="170"/>
      <c r="B65" s="171"/>
      <c r="C65" s="191" t="s">
        <v>263</v>
      </c>
      <c r="D65" s="67"/>
      <c r="E65" s="169"/>
    </row>
    <row r="66" spans="1:5" ht="30" customHeight="1" x14ac:dyDescent="0.35">
      <c r="A66" s="185"/>
      <c r="B66" s="186" t="s">
        <v>49</v>
      </c>
      <c r="C66" s="167" t="s">
        <v>10</v>
      </c>
      <c r="D66" s="167" t="s">
        <v>11</v>
      </c>
      <c r="E66" s="168" t="s">
        <v>50</v>
      </c>
    </row>
    <row r="67" spans="1:5" ht="80" customHeight="1" x14ac:dyDescent="0.35">
      <c r="A67" s="138">
        <v>1</v>
      </c>
      <c r="B67" s="128" t="s">
        <v>119</v>
      </c>
      <c r="C67" s="43"/>
      <c r="D67" s="47"/>
      <c r="E67" s="183">
        <f>IF(C67="Fully met", 1, IF(C67="Partially met",0.5, 0))</f>
        <v>0</v>
      </c>
    </row>
    <row r="68" spans="1:5" ht="80" customHeight="1" x14ac:dyDescent="0.35">
      <c r="A68" s="138">
        <v>2</v>
      </c>
      <c r="B68" s="128" t="s">
        <v>120</v>
      </c>
      <c r="C68" s="43"/>
      <c r="D68" s="47"/>
      <c r="E68" s="183">
        <f t="shared" ref="E68:E72" si="3">IF(C68="Fully met", 1, IF(C68="Partially met",0.5, 0))</f>
        <v>0</v>
      </c>
    </row>
    <row r="69" spans="1:5" ht="50" customHeight="1" x14ac:dyDescent="0.35">
      <c r="A69" s="138">
        <v>3</v>
      </c>
      <c r="B69" s="128" t="s">
        <v>121</v>
      </c>
      <c r="C69" s="43"/>
      <c r="D69" s="47"/>
      <c r="E69" s="183">
        <f t="shared" si="3"/>
        <v>0</v>
      </c>
    </row>
    <row r="70" spans="1:5" ht="50" customHeight="1" x14ac:dyDescent="0.35">
      <c r="A70" s="138">
        <v>4</v>
      </c>
      <c r="B70" s="128" t="s">
        <v>122</v>
      </c>
      <c r="C70" s="43"/>
      <c r="D70" s="47"/>
      <c r="E70" s="183">
        <f t="shared" si="3"/>
        <v>0</v>
      </c>
    </row>
    <row r="71" spans="1:5" ht="80" customHeight="1" x14ac:dyDescent="0.35">
      <c r="A71" s="138">
        <v>5</v>
      </c>
      <c r="B71" s="128" t="s">
        <v>123</v>
      </c>
      <c r="C71" s="43"/>
      <c r="D71" s="47"/>
      <c r="E71" s="183">
        <f t="shared" si="3"/>
        <v>0</v>
      </c>
    </row>
    <row r="72" spans="1:5" ht="46.5" x14ac:dyDescent="0.35">
      <c r="A72" s="138">
        <v>6</v>
      </c>
      <c r="B72" s="128" t="s">
        <v>124</v>
      </c>
      <c r="C72" s="43"/>
      <c r="D72" s="47"/>
      <c r="E72" s="183">
        <f t="shared" si="3"/>
        <v>0</v>
      </c>
    </row>
    <row r="73" spans="1:5" ht="15.5" customHeight="1" x14ac:dyDescent="0.35">
      <c r="A73" s="156"/>
      <c r="B73" s="157"/>
      <c r="C73" s="158"/>
      <c r="D73" s="159" t="s">
        <v>63</v>
      </c>
      <c r="E73" s="108">
        <f>SUM(E67:E72)</f>
        <v>0</v>
      </c>
    </row>
    <row r="74" spans="1:5" ht="15" customHeight="1" thickBot="1" x14ac:dyDescent="0.4">
      <c r="A74" s="160"/>
      <c r="B74" s="161"/>
      <c r="C74" s="162"/>
      <c r="D74" s="163"/>
      <c r="E74" s="164" t="s">
        <v>192</v>
      </c>
    </row>
    <row r="75" spans="1:5" ht="15.5" customHeight="1" thickBot="1" x14ac:dyDescent="0.4">
      <c r="A75" s="173"/>
      <c r="B75" s="173"/>
      <c r="C75" s="192"/>
      <c r="D75" s="173"/>
      <c r="E75" s="173"/>
    </row>
    <row r="76" spans="1:5" ht="30" customHeight="1" x14ac:dyDescent="0.35">
      <c r="A76" s="179" t="s">
        <v>125</v>
      </c>
      <c r="B76" s="180"/>
      <c r="C76" s="181"/>
      <c r="D76" s="180"/>
      <c r="E76" s="182"/>
    </row>
    <row r="77" spans="1:5" ht="15" customHeight="1" x14ac:dyDescent="0.35">
      <c r="A77" s="170"/>
      <c r="B77" s="171"/>
      <c r="C77" s="191" t="s">
        <v>263</v>
      </c>
      <c r="D77" s="67"/>
      <c r="E77" s="169"/>
    </row>
    <row r="78" spans="1:5" ht="30" customHeight="1" x14ac:dyDescent="0.35">
      <c r="A78" s="185"/>
      <c r="B78" s="186" t="s">
        <v>49</v>
      </c>
      <c r="C78" s="167" t="s">
        <v>10</v>
      </c>
      <c r="D78" s="167" t="s">
        <v>11</v>
      </c>
      <c r="E78" s="168" t="s">
        <v>50</v>
      </c>
    </row>
    <row r="79" spans="1:5" ht="62" x14ac:dyDescent="0.35">
      <c r="A79" s="138">
        <v>1</v>
      </c>
      <c r="B79" s="127" t="s">
        <v>126</v>
      </c>
      <c r="C79" s="43"/>
      <c r="D79" s="47"/>
      <c r="E79" s="183">
        <f>IF(C79="Fully met", 1, IF(C79="Partially met",0.5, 0))</f>
        <v>0</v>
      </c>
    </row>
    <row r="80" spans="1:5" ht="200" customHeight="1" x14ac:dyDescent="0.35">
      <c r="A80" s="126">
        <v>2</v>
      </c>
      <c r="B80" s="128" t="s">
        <v>301</v>
      </c>
      <c r="C80" s="54"/>
      <c r="D80" s="56"/>
      <c r="E80" s="183">
        <f>IF(C80="Fully met", 1, IF(C80="Partially met",0.5, 0))</f>
        <v>0</v>
      </c>
    </row>
    <row r="81" spans="1:5" ht="50" customHeight="1" x14ac:dyDescent="0.35">
      <c r="A81" s="138">
        <v>3</v>
      </c>
      <c r="B81" s="130" t="s">
        <v>127</v>
      </c>
      <c r="C81" s="43"/>
      <c r="D81" s="47"/>
      <c r="E81" s="183">
        <f>IF(C81="Fully met", 1, IF(C81="Partially met",0.5, 0))</f>
        <v>0</v>
      </c>
    </row>
    <row r="82" spans="1:5" ht="50" customHeight="1" x14ac:dyDescent="0.35">
      <c r="A82" s="138">
        <v>4</v>
      </c>
      <c r="B82" s="128" t="s">
        <v>128</v>
      </c>
      <c r="C82" s="43"/>
      <c r="D82" s="47"/>
      <c r="E82" s="183">
        <f t="shared" ref="E82:E86" si="4">IF(C82="Fully met", 1, IF(C82="Partially met",0.5, 0))</f>
        <v>0</v>
      </c>
    </row>
    <row r="83" spans="1:5" ht="50" customHeight="1" x14ac:dyDescent="0.35">
      <c r="A83" s="138">
        <v>5</v>
      </c>
      <c r="B83" s="128" t="s">
        <v>129</v>
      </c>
      <c r="C83" s="43"/>
      <c r="D83" s="47"/>
      <c r="E83" s="183">
        <f t="shared" si="4"/>
        <v>0</v>
      </c>
    </row>
    <row r="84" spans="1:5" ht="80" customHeight="1" x14ac:dyDescent="0.35">
      <c r="A84" s="138">
        <v>6</v>
      </c>
      <c r="B84" s="128" t="s">
        <v>130</v>
      </c>
      <c r="C84" s="43"/>
      <c r="D84" s="47"/>
      <c r="E84" s="183">
        <f t="shared" si="4"/>
        <v>0</v>
      </c>
    </row>
    <row r="85" spans="1:5" ht="50" customHeight="1" x14ac:dyDescent="0.35">
      <c r="A85" s="138">
        <v>7</v>
      </c>
      <c r="B85" s="128" t="s">
        <v>131</v>
      </c>
      <c r="C85" s="43"/>
      <c r="D85" s="47"/>
      <c r="E85" s="183">
        <f t="shared" si="4"/>
        <v>0</v>
      </c>
    </row>
    <row r="86" spans="1:5" ht="50" customHeight="1" x14ac:dyDescent="0.35">
      <c r="A86" s="138">
        <v>8</v>
      </c>
      <c r="B86" s="127" t="s">
        <v>132</v>
      </c>
      <c r="C86" s="43"/>
      <c r="D86" s="47"/>
      <c r="E86" s="183">
        <f t="shared" si="4"/>
        <v>0</v>
      </c>
    </row>
    <row r="87" spans="1:5" ht="150" customHeight="1" x14ac:dyDescent="0.35">
      <c r="A87" s="126">
        <v>9</v>
      </c>
      <c r="B87" s="127" t="s">
        <v>302</v>
      </c>
      <c r="C87" s="54"/>
      <c r="D87" s="56"/>
      <c r="E87" s="183">
        <f>IF(C87="Fully met", 1, IF(C87="Partially met",0.5, 0))</f>
        <v>0</v>
      </c>
    </row>
    <row r="88" spans="1:5" ht="50" customHeight="1" x14ac:dyDescent="0.35">
      <c r="A88" s="138">
        <v>10</v>
      </c>
      <c r="B88" s="130" t="s">
        <v>133</v>
      </c>
      <c r="C88" s="43"/>
      <c r="D88" s="47"/>
      <c r="E88" s="183">
        <f>IF(C88="Fully met", 1, IF(C88="Partially met",0.5, 0))</f>
        <v>0</v>
      </c>
    </row>
    <row r="89" spans="1:5" ht="46.5" x14ac:dyDescent="0.35">
      <c r="A89" s="138">
        <v>11</v>
      </c>
      <c r="B89" s="128" t="s">
        <v>134</v>
      </c>
      <c r="C89" s="43"/>
      <c r="D89" s="47"/>
      <c r="E89" s="183">
        <f>IF(C89="Fully met", 1, IF(C89="Partially met",0.5, 0))</f>
        <v>0</v>
      </c>
    </row>
    <row r="90" spans="1:5" ht="15.5" customHeight="1" x14ac:dyDescent="0.35">
      <c r="A90" s="139"/>
      <c r="B90" s="140"/>
      <c r="C90" s="141"/>
      <c r="D90" s="159" t="s">
        <v>63</v>
      </c>
      <c r="E90" s="108">
        <f>SUM(E79:E89)</f>
        <v>0</v>
      </c>
    </row>
    <row r="91" spans="1:5" ht="15" customHeight="1" thickBot="1" x14ac:dyDescent="0.4">
      <c r="A91" s="144"/>
      <c r="B91" s="145"/>
      <c r="C91" s="146"/>
      <c r="D91" s="147"/>
      <c r="E91" s="190" t="s">
        <v>189</v>
      </c>
    </row>
  </sheetData>
  <sheetProtection algorithmName="SHA-512" hashValue="dRt2syhwi6feWHVFl4LdYbSJGwePp7zqhMHZhRMMgT5rJajI6egxWfgXdFFkbnFIbCIRqLMuGQIF4XABDBnvTg==" saltValue="oEgaK+xcx4fIeL2SzE7bvw==" spinCount="100000" sheet="1" objects="1" scenarios="1" formatCells="0" formatColumns="0" formatRows="0"/>
  <dataValidations count="2">
    <dataValidation type="list" allowBlank="1" showInputMessage="1" showErrorMessage="1" sqref="C10:C20 C51:C60 C67:C72 C27:C44 C79:C89" xr:uid="{00000000-0002-0000-0400-000000000000}">
      <formula1>"Fully met, Partially met, Not met"</formula1>
    </dataValidation>
    <dataValidation type="list" allowBlank="1" showInputMessage="1" showErrorMessage="1" sqref="D65 D8 D25 D49 D77" xr:uid="{00000000-0002-0000-0400-000001000000}">
      <formula1>"Reviewed, Not Submitted for Review"</formula1>
    </dataValidation>
  </dataValidations>
  <pageMargins left="0.25" right="0.25" top="0.75" bottom="0.75" header="0.3" footer="0.3"/>
  <pageSetup scale="99" orientation="landscape" horizontalDpi="4294967293" verticalDpi="4294967293" r:id="rId1"/>
  <headerFooter>
    <oddFooter>&amp;LJanuary 2020&amp;CSupplemental Program Rubric: Phase 2 &amp;RFirst Grade</oddFooter>
  </headerFooter>
  <rowBreaks count="7" manualBreakCount="7">
    <brk id="14" max="4" man="1"/>
    <brk id="23" max="16383" man="1"/>
    <brk id="40" max="4" man="1"/>
    <brk id="47" max="16383" man="1"/>
    <brk id="57" max="4" man="1"/>
    <brk id="63" max="16383" man="1"/>
    <brk id="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7"/>
  <sheetViews>
    <sheetView zoomScaleNormal="100" workbookViewId="0">
      <selection activeCellId="31" sqref="A76:E77 E67:E75 A67:B75 E65:E66 A65:B66 A64:E64 E63 A63:C63 A59:E62 E53:E58 A53:B58 A52:E52 E51 A51:C51 A47:E50 E40:E46 A40:B46 E34:E39 A34:B39 A33:E33 E32 A32:C32 A28:E31 E16:E27 A16:B27 E10:E15 A10:B15 A9:E9 E8 A8:C8 A3:E7 A1:E2"/>
    </sheetView>
  </sheetViews>
  <sheetFormatPr defaultRowHeight="14.5" x14ac:dyDescent="0.35"/>
  <cols>
    <col min="1" max="1" width="4.6328125" style="5" customWidth="1"/>
    <col min="2" max="2" width="55.6328125" style="5" customWidth="1"/>
    <col min="3" max="3" width="14.6328125" style="9" customWidth="1"/>
    <col min="4" max="4" width="40.6328125" style="5" customWidth="1"/>
    <col min="5" max="5" width="9.6328125" style="5" customWidth="1"/>
    <col min="6" max="16384" width="8.7265625" style="5"/>
  </cols>
  <sheetData>
    <row r="1" spans="1:5" ht="18.5" x14ac:dyDescent="0.35">
      <c r="A1" s="154" t="s">
        <v>7</v>
      </c>
      <c r="B1" s="154"/>
      <c r="C1" s="155"/>
      <c r="D1" s="154"/>
      <c r="E1" s="154"/>
    </row>
    <row r="2" spans="1:5" ht="15.5" x14ac:dyDescent="0.35">
      <c r="A2" s="187"/>
      <c r="B2" s="173"/>
      <c r="C2" s="174"/>
      <c r="D2" s="173"/>
      <c r="E2" s="174"/>
    </row>
    <row r="3" spans="1:5" ht="15.5" x14ac:dyDescent="0.35">
      <c r="A3" s="151" t="s">
        <v>43</v>
      </c>
      <c r="B3" s="173"/>
      <c r="C3" s="174"/>
      <c r="D3" s="173"/>
      <c r="E3" s="174"/>
    </row>
    <row r="4" spans="1:5" x14ac:dyDescent="0.35">
      <c r="A4" s="173"/>
      <c r="B4" s="173"/>
      <c r="C4" s="174"/>
      <c r="D4" s="173"/>
      <c r="E4" s="174"/>
    </row>
    <row r="5" spans="1:5" ht="18.5" x14ac:dyDescent="0.45">
      <c r="A5" s="188" t="s">
        <v>46</v>
      </c>
      <c r="B5" s="188"/>
      <c r="C5" s="189"/>
      <c r="D5" s="188"/>
      <c r="E5" s="188"/>
    </row>
    <row r="6" spans="1:5" ht="15" thickBot="1" x14ac:dyDescent="0.4">
      <c r="A6" s="173"/>
      <c r="B6" s="173"/>
      <c r="C6" s="174"/>
      <c r="D6" s="173"/>
      <c r="E6" s="173"/>
    </row>
    <row r="7" spans="1:5" ht="30" customHeight="1" x14ac:dyDescent="0.35">
      <c r="A7" s="196" t="s">
        <v>135</v>
      </c>
      <c r="B7" s="197"/>
      <c r="C7" s="181"/>
      <c r="D7" s="197"/>
      <c r="E7" s="198"/>
    </row>
    <row r="8" spans="1:5" ht="15" customHeight="1" x14ac:dyDescent="0.35">
      <c r="A8" s="170"/>
      <c r="B8" s="171"/>
      <c r="C8" s="172" t="s">
        <v>263</v>
      </c>
      <c r="D8" s="67"/>
      <c r="E8" s="169"/>
    </row>
    <row r="9" spans="1:5" ht="30" customHeight="1" x14ac:dyDescent="0.35">
      <c r="A9" s="185"/>
      <c r="B9" s="186" t="s">
        <v>49</v>
      </c>
      <c r="C9" s="167" t="s">
        <v>10</v>
      </c>
      <c r="D9" s="167" t="s">
        <v>11</v>
      </c>
      <c r="E9" s="168" t="s">
        <v>50</v>
      </c>
    </row>
    <row r="10" spans="1:5" ht="50" customHeight="1" x14ac:dyDescent="0.35">
      <c r="A10" s="138">
        <v>1</v>
      </c>
      <c r="B10" s="128" t="s">
        <v>136</v>
      </c>
      <c r="C10" s="43"/>
      <c r="D10" s="47"/>
      <c r="E10" s="183">
        <f>IF(C10="Fully met", 1, IF(C10="Partially met",0.5, 0))</f>
        <v>0</v>
      </c>
    </row>
    <row r="11" spans="1:5" ht="80" customHeight="1" x14ac:dyDescent="0.35">
      <c r="A11" s="138">
        <v>2</v>
      </c>
      <c r="B11" s="128" t="s">
        <v>52</v>
      </c>
      <c r="C11" s="43"/>
      <c r="D11" s="47"/>
      <c r="E11" s="183">
        <f>IF(C11="Fully met", 1, IF(C11="Partially met",0.5, 0))</f>
        <v>0</v>
      </c>
    </row>
    <row r="12" spans="1:5" ht="31" x14ac:dyDescent="0.35">
      <c r="A12" s="138">
        <v>3</v>
      </c>
      <c r="B12" s="127" t="s">
        <v>137</v>
      </c>
      <c r="C12" s="43"/>
      <c r="D12" s="47"/>
      <c r="E12" s="183">
        <f>IF(C12="Fully met", 1, IF(C12="Partially met",0.5, 0))</f>
        <v>0</v>
      </c>
    </row>
    <row r="13" spans="1:5" ht="150" customHeight="1" x14ac:dyDescent="0.35">
      <c r="A13" s="126">
        <v>4</v>
      </c>
      <c r="B13" s="128" t="s">
        <v>303</v>
      </c>
      <c r="C13" s="54"/>
      <c r="D13" s="56"/>
      <c r="E13" s="183">
        <f>IF(C13="Fully met", 1, IF(C13="Partially met",0.5, 0))</f>
        <v>0</v>
      </c>
    </row>
    <row r="14" spans="1:5" ht="80" customHeight="1" x14ac:dyDescent="0.35">
      <c r="A14" s="138">
        <v>5</v>
      </c>
      <c r="B14" s="130" t="s">
        <v>138</v>
      </c>
      <c r="C14" s="43"/>
      <c r="D14" s="47"/>
      <c r="E14" s="125">
        <f>IF(C14="Fully met", 1, IF(C14="Partially met",0.5, 0))</f>
        <v>0</v>
      </c>
    </row>
    <row r="15" spans="1:5" ht="50" customHeight="1" x14ac:dyDescent="0.35">
      <c r="A15" s="138">
        <v>6</v>
      </c>
      <c r="B15" s="128" t="s">
        <v>139</v>
      </c>
      <c r="C15" s="43"/>
      <c r="D15" s="47"/>
      <c r="E15" s="125">
        <f t="shared" ref="E15:E27" si="0">IF(C15="Fully met", 1, IF(C15="Partially met",0.5, 0))</f>
        <v>0</v>
      </c>
    </row>
    <row r="16" spans="1:5" ht="50" customHeight="1" x14ac:dyDescent="0.35">
      <c r="A16" s="138">
        <v>7</v>
      </c>
      <c r="B16" s="128" t="s">
        <v>140</v>
      </c>
      <c r="C16" s="43"/>
      <c r="D16" s="47"/>
      <c r="E16" s="125">
        <f t="shared" si="0"/>
        <v>0</v>
      </c>
    </row>
    <row r="17" spans="1:5" ht="50" customHeight="1" x14ac:dyDescent="0.35">
      <c r="A17" s="138">
        <v>8</v>
      </c>
      <c r="B17" s="128" t="s">
        <v>141</v>
      </c>
      <c r="C17" s="43"/>
      <c r="D17" s="47"/>
      <c r="E17" s="125">
        <f t="shared" si="0"/>
        <v>0</v>
      </c>
    </row>
    <row r="18" spans="1:5" ht="50" customHeight="1" x14ac:dyDescent="0.35">
      <c r="A18" s="138">
        <v>9</v>
      </c>
      <c r="B18" s="128" t="s">
        <v>142</v>
      </c>
      <c r="C18" s="43"/>
      <c r="D18" s="47"/>
      <c r="E18" s="125">
        <f t="shared" si="0"/>
        <v>0</v>
      </c>
    </row>
    <row r="19" spans="1:5" ht="50" customHeight="1" x14ac:dyDescent="0.35">
      <c r="A19" s="138">
        <v>10</v>
      </c>
      <c r="B19" s="128" t="s">
        <v>143</v>
      </c>
      <c r="C19" s="43"/>
      <c r="D19" s="47"/>
      <c r="E19" s="125">
        <f t="shared" si="0"/>
        <v>0</v>
      </c>
    </row>
    <row r="20" spans="1:5" ht="50" customHeight="1" x14ac:dyDescent="0.35">
      <c r="A20" s="138">
        <v>11</v>
      </c>
      <c r="B20" s="128" t="s">
        <v>81</v>
      </c>
      <c r="C20" s="43"/>
      <c r="D20" s="47"/>
      <c r="E20" s="125">
        <f t="shared" si="0"/>
        <v>0</v>
      </c>
    </row>
    <row r="21" spans="1:5" ht="50" customHeight="1" x14ac:dyDescent="0.35">
      <c r="A21" s="138">
        <v>12</v>
      </c>
      <c r="B21" s="128" t="s">
        <v>144</v>
      </c>
      <c r="C21" s="43"/>
      <c r="D21" s="47"/>
      <c r="E21" s="125">
        <f t="shared" si="0"/>
        <v>0</v>
      </c>
    </row>
    <row r="22" spans="1:5" ht="50" customHeight="1" x14ac:dyDescent="0.35">
      <c r="A22" s="138">
        <v>13</v>
      </c>
      <c r="B22" s="128" t="s">
        <v>145</v>
      </c>
      <c r="C22" s="43"/>
      <c r="D22" s="47"/>
      <c r="E22" s="125">
        <f t="shared" si="0"/>
        <v>0</v>
      </c>
    </row>
    <row r="23" spans="1:5" ht="50" customHeight="1" x14ac:dyDescent="0.35">
      <c r="A23" s="138">
        <v>14</v>
      </c>
      <c r="B23" s="128" t="s">
        <v>146</v>
      </c>
      <c r="C23" s="43"/>
      <c r="D23" s="47"/>
      <c r="E23" s="125">
        <f t="shared" si="0"/>
        <v>0</v>
      </c>
    </row>
    <row r="24" spans="1:5" ht="50" customHeight="1" x14ac:dyDescent="0.35">
      <c r="A24" s="138">
        <v>15</v>
      </c>
      <c r="B24" s="128" t="s">
        <v>147</v>
      </c>
      <c r="C24" s="43"/>
      <c r="D24" s="47"/>
      <c r="E24" s="125">
        <f t="shared" si="0"/>
        <v>0</v>
      </c>
    </row>
    <row r="25" spans="1:5" ht="50" customHeight="1" x14ac:dyDescent="0.35">
      <c r="A25" s="138">
        <v>16</v>
      </c>
      <c r="B25" s="128" t="s">
        <v>148</v>
      </c>
      <c r="C25" s="43"/>
      <c r="D25" s="47"/>
      <c r="E25" s="125">
        <f t="shared" si="0"/>
        <v>0</v>
      </c>
    </row>
    <row r="26" spans="1:5" ht="50" customHeight="1" x14ac:dyDescent="0.35">
      <c r="A26" s="138">
        <v>17</v>
      </c>
      <c r="B26" s="128" t="s">
        <v>85</v>
      </c>
      <c r="C26" s="43"/>
      <c r="D26" s="47"/>
      <c r="E26" s="125">
        <f t="shared" si="0"/>
        <v>0</v>
      </c>
    </row>
    <row r="27" spans="1:5" ht="46.5" x14ac:dyDescent="0.35">
      <c r="A27" s="138">
        <v>18</v>
      </c>
      <c r="B27" s="128" t="s">
        <v>86</v>
      </c>
      <c r="C27" s="43"/>
      <c r="D27" s="47"/>
      <c r="E27" s="125">
        <f t="shared" si="0"/>
        <v>0</v>
      </c>
    </row>
    <row r="28" spans="1:5" ht="15.5" customHeight="1" x14ac:dyDescent="0.35">
      <c r="A28" s="139"/>
      <c r="B28" s="140"/>
      <c r="C28" s="141"/>
      <c r="D28" s="159" t="s">
        <v>63</v>
      </c>
      <c r="E28" s="108">
        <f>SUM(E10:E27)</f>
        <v>0</v>
      </c>
    </row>
    <row r="29" spans="1:5" ht="15" customHeight="1" thickBot="1" x14ac:dyDescent="0.4">
      <c r="A29" s="144"/>
      <c r="B29" s="145"/>
      <c r="C29" s="146"/>
      <c r="D29" s="147"/>
      <c r="E29" s="190" t="s">
        <v>190</v>
      </c>
    </row>
    <row r="30" spans="1:5" ht="15.5" customHeight="1" thickBot="1" x14ac:dyDescent="0.4">
      <c r="A30" s="173"/>
      <c r="B30" s="173"/>
      <c r="C30" s="174"/>
      <c r="D30" s="173"/>
      <c r="E30" s="173"/>
    </row>
    <row r="31" spans="1:5" ht="30" customHeight="1" x14ac:dyDescent="0.35">
      <c r="A31" s="179" t="s">
        <v>149</v>
      </c>
      <c r="B31" s="180"/>
      <c r="C31" s="181"/>
      <c r="D31" s="180"/>
      <c r="E31" s="182"/>
    </row>
    <row r="32" spans="1:5" ht="15" customHeight="1" x14ac:dyDescent="0.35">
      <c r="A32" s="170"/>
      <c r="B32" s="171"/>
      <c r="C32" s="172" t="s">
        <v>263</v>
      </c>
      <c r="D32" s="67"/>
      <c r="E32" s="169"/>
    </row>
    <row r="33" spans="1:5" ht="30" customHeight="1" x14ac:dyDescent="0.35">
      <c r="A33" s="185"/>
      <c r="B33" s="186" t="s">
        <v>49</v>
      </c>
      <c r="C33" s="167" t="s">
        <v>10</v>
      </c>
      <c r="D33" s="167" t="s">
        <v>11</v>
      </c>
      <c r="E33" s="168" t="s">
        <v>50</v>
      </c>
    </row>
    <row r="34" spans="1:5" ht="80" customHeight="1" x14ac:dyDescent="0.35">
      <c r="A34" s="138">
        <v>1</v>
      </c>
      <c r="B34" s="128" t="s">
        <v>88</v>
      </c>
      <c r="C34" s="43"/>
      <c r="D34" s="47"/>
      <c r="E34" s="183">
        <f>IF(C34="Fully met", 1, IF(C34="Partially met",0.5, 0))</f>
        <v>0</v>
      </c>
    </row>
    <row r="35" spans="1:5" ht="80" customHeight="1" x14ac:dyDescent="0.35">
      <c r="A35" s="138">
        <v>2</v>
      </c>
      <c r="B35" s="128" t="s">
        <v>89</v>
      </c>
      <c r="C35" s="43"/>
      <c r="D35" s="47"/>
      <c r="E35" s="183">
        <f t="shared" ref="E35:E46" si="1">IF(C35="Fully met", 1, IF(C35="Partially met",0.5, 0))</f>
        <v>0</v>
      </c>
    </row>
    <row r="36" spans="1:5" ht="50" customHeight="1" x14ac:dyDescent="0.35">
      <c r="A36" s="138">
        <v>3</v>
      </c>
      <c r="B36" s="128" t="s">
        <v>90</v>
      </c>
      <c r="C36" s="43"/>
      <c r="D36" s="47"/>
      <c r="E36" s="183">
        <f t="shared" si="1"/>
        <v>0</v>
      </c>
    </row>
    <row r="37" spans="1:5" ht="50" customHeight="1" x14ac:dyDescent="0.35">
      <c r="A37" s="138">
        <v>4</v>
      </c>
      <c r="B37" s="128" t="s">
        <v>116</v>
      </c>
      <c r="C37" s="43"/>
      <c r="D37" s="47"/>
      <c r="E37" s="183">
        <f t="shared" si="1"/>
        <v>0</v>
      </c>
    </row>
    <row r="38" spans="1:5" ht="50" customHeight="1" x14ac:dyDescent="0.35">
      <c r="A38" s="138">
        <v>5</v>
      </c>
      <c r="B38" s="128" t="s">
        <v>92</v>
      </c>
      <c r="C38" s="43"/>
      <c r="D38" s="47"/>
      <c r="E38" s="183">
        <f t="shared" si="1"/>
        <v>0</v>
      </c>
    </row>
    <row r="39" spans="1:5" ht="50" customHeight="1" x14ac:dyDescent="0.35">
      <c r="A39" s="138">
        <v>6</v>
      </c>
      <c r="B39" s="128" t="s">
        <v>93</v>
      </c>
      <c r="C39" s="43"/>
      <c r="D39" s="47"/>
      <c r="E39" s="183">
        <f t="shared" si="1"/>
        <v>0</v>
      </c>
    </row>
    <row r="40" spans="1:5" ht="50" customHeight="1" x14ac:dyDescent="0.35">
      <c r="A40" s="138">
        <v>7</v>
      </c>
      <c r="B40" s="128" t="s">
        <v>117</v>
      </c>
      <c r="C40" s="43"/>
      <c r="D40" s="47"/>
      <c r="E40" s="183">
        <f t="shared" si="1"/>
        <v>0</v>
      </c>
    </row>
    <row r="41" spans="1:5" ht="50" customHeight="1" x14ac:dyDescent="0.35">
      <c r="A41" s="138">
        <v>8</v>
      </c>
      <c r="B41" s="128" t="s">
        <v>95</v>
      </c>
      <c r="C41" s="43"/>
      <c r="D41" s="47"/>
      <c r="E41" s="183">
        <f t="shared" si="1"/>
        <v>0</v>
      </c>
    </row>
    <row r="42" spans="1:5" ht="50" customHeight="1" x14ac:dyDescent="0.35">
      <c r="A42" s="138">
        <v>9</v>
      </c>
      <c r="B42" s="128" t="s">
        <v>150</v>
      </c>
      <c r="C42" s="43"/>
      <c r="D42" s="47"/>
      <c r="E42" s="183">
        <f t="shared" si="1"/>
        <v>0</v>
      </c>
    </row>
    <row r="43" spans="1:5" ht="50" customHeight="1" x14ac:dyDescent="0.35">
      <c r="A43" s="138">
        <v>10</v>
      </c>
      <c r="B43" s="128" t="s">
        <v>151</v>
      </c>
      <c r="C43" s="43"/>
      <c r="D43" s="47"/>
      <c r="E43" s="183">
        <f t="shared" si="1"/>
        <v>0</v>
      </c>
    </row>
    <row r="44" spans="1:5" ht="50" customHeight="1" x14ac:dyDescent="0.35">
      <c r="A44" s="138">
        <v>11</v>
      </c>
      <c r="B44" s="128" t="s">
        <v>152</v>
      </c>
      <c r="C44" s="43"/>
      <c r="D44" s="47"/>
      <c r="E44" s="183">
        <f t="shared" si="1"/>
        <v>0</v>
      </c>
    </row>
    <row r="45" spans="1:5" ht="50" customHeight="1" x14ac:dyDescent="0.35">
      <c r="A45" s="138">
        <v>12</v>
      </c>
      <c r="B45" s="128" t="s">
        <v>85</v>
      </c>
      <c r="C45" s="43"/>
      <c r="D45" s="47"/>
      <c r="E45" s="183">
        <f t="shared" si="1"/>
        <v>0</v>
      </c>
    </row>
    <row r="46" spans="1:5" ht="46.5" x14ac:dyDescent="0.35">
      <c r="A46" s="138">
        <v>13</v>
      </c>
      <c r="B46" s="128" t="s">
        <v>96</v>
      </c>
      <c r="C46" s="43"/>
      <c r="D46" s="47"/>
      <c r="E46" s="183">
        <f t="shared" si="1"/>
        <v>0</v>
      </c>
    </row>
    <row r="47" spans="1:5" ht="15.5" customHeight="1" x14ac:dyDescent="0.35">
      <c r="A47" s="156"/>
      <c r="B47" s="157"/>
      <c r="C47" s="158"/>
      <c r="D47" s="159" t="s">
        <v>63</v>
      </c>
      <c r="E47" s="108">
        <f>SUM(E34:E46)</f>
        <v>0</v>
      </c>
    </row>
    <row r="48" spans="1:5" ht="15.5" customHeight="1" thickBot="1" x14ac:dyDescent="0.4">
      <c r="A48" s="160"/>
      <c r="B48" s="161"/>
      <c r="C48" s="162"/>
      <c r="D48" s="163"/>
      <c r="E48" s="164" t="s">
        <v>193</v>
      </c>
    </row>
    <row r="49" spans="1:5" ht="15.5" customHeight="1" thickBot="1" x14ac:dyDescent="0.4">
      <c r="A49" s="173"/>
      <c r="B49" s="173"/>
      <c r="C49" s="174"/>
      <c r="D49" s="173"/>
      <c r="E49" s="173"/>
    </row>
    <row r="50" spans="1:5" ht="30" customHeight="1" x14ac:dyDescent="0.35">
      <c r="A50" s="179" t="s">
        <v>153</v>
      </c>
      <c r="B50" s="180"/>
      <c r="C50" s="181"/>
      <c r="D50" s="180"/>
      <c r="E50" s="182"/>
    </row>
    <row r="51" spans="1:5" ht="15" customHeight="1" x14ac:dyDescent="0.35">
      <c r="A51" s="170"/>
      <c r="B51" s="171"/>
      <c r="C51" s="172" t="s">
        <v>263</v>
      </c>
      <c r="D51" s="67"/>
      <c r="E51" s="169"/>
    </row>
    <row r="52" spans="1:5" ht="30" customHeight="1" x14ac:dyDescent="0.35">
      <c r="A52" s="185"/>
      <c r="B52" s="186" t="s">
        <v>49</v>
      </c>
      <c r="C52" s="167" t="s">
        <v>10</v>
      </c>
      <c r="D52" s="167" t="s">
        <v>11</v>
      </c>
      <c r="E52" s="168" t="s">
        <v>50</v>
      </c>
    </row>
    <row r="53" spans="1:5" ht="50" customHeight="1" x14ac:dyDescent="0.35">
      <c r="A53" s="138">
        <v>1</v>
      </c>
      <c r="B53" s="128" t="s">
        <v>154</v>
      </c>
      <c r="C53" s="43"/>
      <c r="D53" s="47"/>
      <c r="E53" s="183">
        <f>IF(C53="Fully met", 1, IF(C53="Partially met",0.5, 0))</f>
        <v>0</v>
      </c>
    </row>
    <row r="54" spans="1:5" ht="50" customHeight="1" x14ac:dyDescent="0.35">
      <c r="A54" s="138">
        <v>2</v>
      </c>
      <c r="B54" s="128" t="s">
        <v>155</v>
      </c>
      <c r="C54" s="43"/>
      <c r="D54" s="47"/>
      <c r="E54" s="183">
        <f t="shared" ref="E54:E58" si="2">IF(C54="Fully met", 1, IF(C54="Partially met",0.5, 0))</f>
        <v>0</v>
      </c>
    </row>
    <row r="55" spans="1:5" ht="50" customHeight="1" x14ac:dyDescent="0.35">
      <c r="A55" s="138">
        <v>3</v>
      </c>
      <c r="B55" s="128" t="s">
        <v>121</v>
      </c>
      <c r="C55" s="43"/>
      <c r="D55" s="47"/>
      <c r="E55" s="183">
        <f t="shared" si="2"/>
        <v>0</v>
      </c>
    </row>
    <row r="56" spans="1:5" ht="46.5" x14ac:dyDescent="0.35">
      <c r="A56" s="138">
        <v>4</v>
      </c>
      <c r="B56" s="128" t="s">
        <v>156</v>
      </c>
      <c r="C56" s="43"/>
      <c r="D56" s="47"/>
      <c r="E56" s="183">
        <f t="shared" si="2"/>
        <v>0</v>
      </c>
    </row>
    <row r="57" spans="1:5" ht="62" x14ac:dyDescent="0.35">
      <c r="A57" s="138">
        <v>5</v>
      </c>
      <c r="B57" s="128" t="s">
        <v>123</v>
      </c>
      <c r="C57" s="43"/>
      <c r="D57" s="47"/>
      <c r="E57" s="183">
        <f t="shared" si="2"/>
        <v>0</v>
      </c>
    </row>
    <row r="58" spans="1:5" ht="46.5" x14ac:dyDescent="0.35">
      <c r="A58" s="138">
        <v>6</v>
      </c>
      <c r="B58" s="128" t="s">
        <v>157</v>
      </c>
      <c r="C58" s="43"/>
      <c r="D58" s="47"/>
      <c r="E58" s="183">
        <f t="shared" si="2"/>
        <v>0</v>
      </c>
    </row>
    <row r="59" spans="1:5" ht="15.5" customHeight="1" x14ac:dyDescent="0.35">
      <c r="A59" s="156"/>
      <c r="B59" s="157"/>
      <c r="C59" s="158"/>
      <c r="D59" s="159" t="s">
        <v>63</v>
      </c>
      <c r="E59" s="108">
        <f>SUM(E53:E58)</f>
        <v>0</v>
      </c>
    </row>
    <row r="60" spans="1:5" ht="15.5" customHeight="1" thickBot="1" x14ac:dyDescent="0.4">
      <c r="A60" s="160"/>
      <c r="B60" s="161"/>
      <c r="C60" s="162"/>
      <c r="D60" s="163"/>
      <c r="E60" s="164" t="s">
        <v>192</v>
      </c>
    </row>
    <row r="61" spans="1:5" ht="15.5" customHeight="1" thickBot="1" x14ac:dyDescent="0.4">
      <c r="A61" s="173"/>
      <c r="B61" s="173"/>
      <c r="C61" s="174"/>
      <c r="D61" s="173"/>
      <c r="E61" s="173"/>
    </row>
    <row r="62" spans="1:5" ht="30" customHeight="1" x14ac:dyDescent="0.35">
      <c r="A62" s="179" t="s">
        <v>158</v>
      </c>
      <c r="B62" s="180"/>
      <c r="C62" s="181"/>
      <c r="D62" s="180"/>
      <c r="E62" s="182"/>
    </row>
    <row r="63" spans="1:5" ht="15" customHeight="1" x14ac:dyDescent="0.35">
      <c r="A63" s="170"/>
      <c r="B63" s="171"/>
      <c r="C63" s="172" t="s">
        <v>263</v>
      </c>
      <c r="D63" s="67"/>
      <c r="E63" s="169"/>
    </row>
    <row r="64" spans="1:5" ht="30" customHeight="1" x14ac:dyDescent="0.35">
      <c r="A64" s="165"/>
      <c r="B64" s="166" t="s">
        <v>49</v>
      </c>
      <c r="C64" s="167" t="s">
        <v>10</v>
      </c>
      <c r="D64" s="167" t="s">
        <v>11</v>
      </c>
      <c r="E64" s="168" t="s">
        <v>50</v>
      </c>
    </row>
    <row r="65" spans="1:5" ht="62" x14ac:dyDescent="0.35">
      <c r="A65" s="138">
        <v>1</v>
      </c>
      <c r="B65" s="128" t="s">
        <v>159</v>
      </c>
      <c r="C65" s="43"/>
      <c r="D65" s="47"/>
      <c r="E65" s="183">
        <f>IF(C65="Fully met", 1, IF(C65="Partially met",0.5, 0))</f>
        <v>0</v>
      </c>
    </row>
    <row r="66" spans="1:5" ht="46.5" x14ac:dyDescent="0.35">
      <c r="A66" s="138">
        <v>2</v>
      </c>
      <c r="B66" s="128" t="s">
        <v>127</v>
      </c>
      <c r="C66" s="43"/>
      <c r="D66" s="47"/>
      <c r="E66" s="183">
        <f t="shared" ref="E66:E67" si="3">IF(C66="Fully met", 1, IF(C66="Partially met",0.5, 0))</f>
        <v>0</v>
      </c>
    </row>
    <row r="67" spans="1:5" ht="77.5" x14ac:dyDescent="0.35">
      <c r="A67" s="138">
        <v>3</v>
      </c>
      <c r="B67" s="127" t="s">
        <v>160</v>
      </c>
      <c r="C67" s="43"/>
      <c r="D67" s="47"/>
      <c r="E67" s="183">
        <f t="shared" si="3"/>
        <v>0</v>
      </c>
    </row>
    <row r="68" spans="1:5" ht="130" customHeight="1" x14ac:dyDescent="0.35">
      <c r="A68" s="126">
        <v>4</v>
      </c>
      <c r="B68" s="128" t="s">
        <v>302</v>
      </c>
      <c r="C68" s="54"/>
      <c r="D68" s="56"/>
      <c r="E68" s="183">
        <f>IF(C68="Fully met", 1, IF(C68="Partially met",0.5, 0))</f>
        <v>0</v>
      </c>
    </row>
    <row r="69" spans="1:5" ht="50" customHeight="1" x14ac:dyDescent="0.35">
      <c r="A69" s="138">
        <v>5</v>
      </c>
      <c r="B69" s="130" t="s">
        <v>131</v>
      </c>
      <c r="C69" s="43"/>
      <c r="D69" s="47"/>
      <c r="E69" s="183">
        <f>IF(C69="Fully met", 1, IF(C69="Partially met",0.5, 0))</f>
        <v>0</v>
      </c>
    </row>
    <row r="70" spans="1:5" ht="50" customHeight="1" x14ac:dyDescent="0.35">
      <c r="A70" s="138">
        <v>6</v>
      </c>
      <c r="B70" s="128" t="s">
        <v>132</v>
      </c>
      <c r="C70" s="43"/>
      <c r="D70" s="47"/>
      <c r="E70" s="183">
        <f t="shared" ref="E70:E75" si="4">IF(C70="Fully met", 1, IF(C70="Partially met",0.5, 0))</f>
        <v>0</v>
      </c>
    </row>
    <row r="71" spans="1:5" ht="80" customHeight="1" x14ac:dyDescent="0.35">
      <c r="A71" s="138">
        <v>7</v>
      </c>
      <c r="B71" s="128" t="s">
        <v>161</v>
      </c>
      <c r="C71" s="43"/>
      <c r="D71" s="47"/>
      <c r="E71" s="183">
        <f t="shared" si="4"/>
        <v>0</v>
      </c>
    </row>
    <row r="72" spans="1:5" ht="46.5" x14ac:dyDescent="0.35">
      <c r="A72" s="138">
        <v>8</v>
      </c>
      <c r="B72" s="128" t="s">
        <v>162</v>
      </c>
      <c r="C72" s="43"/>
      <c r="D72" s="47"/>
      <c r="E72" s="183">
        <f t="shared" si="4"/>
        <v>0</v>
      </c>
    </row>
    <row r="73" spans="1:5" ht="62" x14ac:dyDescent="0.35">
      <c r="A73" s="138">
        <v>9</v>
      </c>
      <c r="B73" s="128" t="s">
        <v>163</v>
      </c>
      <c r="C73" s="43"/>
      <c r="D73" s="47"/>
      <c r="E73" s="183">
        <f t="shared" si="4"/>
        <v>0</v>
      </c>
    </row>
    <row r="74" spans="1:5" ht="31" x14ac:dyDescent="0.35">
      <c r="A74" s="138">
        <v>10</v>
      </c>
      <c r="B74" s="128" t="s">
        <v>164</v>
      </c>
      <c r="C74" s="43"/>
      <c r="D74" s="47"/>
      <c r="E74" s="183">
        <f t="shared" si="4"/>
        <v>0</v>
      </c>
    </row>
    <row r="75" spans="1:5" ht="46.5" x14ac:dyDescent="0.35">
      <c r="A75" s="138">
        <v>11</v>
      </c>
      <c r="B75" s="128" t="s">
        <v>134</v>
      </c>
      <c r="C75" s="43"/>
      <c r="D75" s="47"/>
      <c r="E75" s="183">
        <f t="shared" si="4"/>
        <v>0</v>
      </c>
    </row>
    <row r="76" spans="1:5" ht="15.5" customHeight="1" x14ac:dyDescent="0.35">
      <c r="A76" s="156"/>
      <c r="B76" s="157"/>
      <c r="C76" s="158"/>
      <c r="D76" s="159" t="s">
        <v>63</v>
      </c>
      <c r="E76" s="108">
        <f>SUM(E61:E75)</f>
        <v>0</v>
      </c>
    </row>
    <row r="77" spans="1:5" ht="15" customHeight="1" thickBot="1" x14ac:dyDescent="0.4">
      <c r="A77" s="160"/>
      <c r="B77" s="161"/>
      <c r="C77" s="162"/>
      <c r="D77" s="163"/>
      <c r="E77" s="164" t="s">
        <v>189</v>
      </c>
    </row>
  </sheetData>
  <sheetProtection algorithmName="SHA-512" hashValue="EjAFD+UTBSzMziqe0B/PNG1ec2hWhJtQXK7xJVurwUyqG1bV+zoDhUQrMSNOxny0PDDRYxXwg20LlZqJ4Ea4EA==" saltValue="gq3f1bJNwj0V8mzUjbSJjA==" spinCount="100000" sheet="1" objects="1" scenarios="1" formatCells="0" formatColumns="0" formatRows="0"/>
  <dataValidations count="2">
    <dataValidation type="list" allowBlank="1" showInputMessage="1" showErrorMessage="1" sqref="C34:C46 C53:C58 C10:C27 C65:C75" xr:uid="{00000000-0002-0000-0500-000000000000}">
      <formula1>"Fully met, Partially met, Not met"</formula1>
    </dataValidation>
    <dataValidation type="list" allowBlank="1" showInputMessage="1" showErrorMessage="1" sqref="D51 D8 D32 D63" xr:uid="{00000000-0002-0000-0500-000001000000}">
      <formula1>"Reviewed, Not Submitted for Review"</formula1>
    </dataValidation>
  </dataValidations>
  <pageMargins left="0.25" right="0.25" top="0.75" bottom="0.75" header="0.3" footer="0.3"/>
  <pageSetup orientation="landscape" horizontalDpi="4294967293" verticalDpi="4294967293" r:id="rId1"/>
  <headerFooter>
    <oddFooter>&amp;LJanuary 2020&amp;CSupplemental Program Rubric: Phase 2 &amp;RSecond Grade</oddFooter>
  </headerFooter>
  <rowBreaks count="5" manualBreakCount="5">
    <brk id="22" max="4" man="1"/>
    <brk id="30" max="16383" man="1"/>
    <brk id="40" max="4" man="1"/>
    <brk id="49" max="16383" man="1"/>
    <brk id="6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1"/>
  <sheetViews>
    <sheetView zoomScaleNormal="100" workbookViewId="0">
      <selection activeCell="D13" sqref="D13"/>
    </sheetView>
  </sheetViews>
  <sheetFormatPr defaultRowHeight="14.5" x14ac:dyDescent="0.35"/>
  <cols>
    <col min="1" max="1" width="4.6328125" style="5" customWidth="1"/>
    <col min="2" max="2" width="55.6328125" style="5" customWidth="1"/>
    <col min="3" max="3" width="14.6328125" style="9" customWidth="1"/>
    <col min="4" max="4" width="40.6328125" style="5" customWidth="1"/>
    <col min="5" max="5" width="9.6328125" style="9" customWidth="1"/>
    <col min="6" max="16384" width="8.7265625" style="5"/>
  </cols>
  <sheetData>
    <row r="1" spans="1:5" ht="18.5" x14ac:dyDescent="0.35">
      <c r="A1" s="154" t="s">
        <v>7</v>
      </c>
      <c r="B1" s="154"/>
      <c r="C1" s="155"/>
      <c r="D1" s="154"/>
      <c r="E1" s="154"/>
    </row>
    <row r="2" spans="1:5" ht="15.5" x14ac:dyDescent="0.35">
      <c r="A2" s="187"/>
      <c r="B2" s="173"/>
      <c r="C2" s="174"/>
      <c r="D2" s="173"/>
      <c r="E2" s="174"/>
    </row>
    <row r="3" spans="1:5" ht="15.5" x14ac:dyDescent="0.35">
      <c r="A3" s="151" t="s">
        <v>43</v>
      </c>
      <c r="B3" s="173"/>
      <c r="C3" s="174"/>
      <c r="D3" s="173"/>
      <c r="E3" s="174"/>
    </row>
    <row r="4" spans="1:5" x14ac:dyDescent="0.35">
      <c r="A4" s="173"/>
      <c r="B4" s="173"/>
      <c r="C4" s="174"/>
      <c r="D4" s="173"/>
      <c r="E4" s="174"/>
    </row>
    <row r="5" spans="1:5" ht="18.5" x14ac:dyDescent="0.45">
      <c r="A5" s="188" t="s">
        <v>203</v>
      </c>
      <c r="B5" s="188"/>
      <c r="C5" s="189"/>
      <c r="D5" s="188"/>
      <c r="E5" s="188"/>
    </row>
    <row r="6" spans="1:5" ht="15" thickBot="1" x14ac:dyDescent="0.4">
      <c r="A6" s="173"/>
      <c r="B6" s="173"/>
      <c r="C6" s="174"/>
      <c r="D6" s="173"/>
      <c r="E6" s="174"/>
    </row>
    <row r="7" spans="1:5" ht="30" customHeight="1" x14ac:dyDescent="0.35">
      <c r="A7" s="179" t="s">
        <v>135</v>
      </c>
      <c r="B7" s="180"/>
      <c r="C7" s="181"/>
      <c r="D7" s="180"/>
      <c r="E7" s="182"/>
    </row>
    <row r="8" spans="1:5" ht="15" customHeight="1" x14ac:dyDescent="0.35">
      <c r="A8" s="170"/>
      <c r="B8" s="171"/>
      <c r="C8" s="172" t="s">
        <v>263</v>
      </c>
      <c r="D8" s="67"/>
      <c r="E8" s="169"/>
    </row>
    <row r="9" spans="1:5" ht="30" customHeight="1" x14ac:dyDescent="0.35">
      <c r="A9" s="165"/>
      <c r="B9" s="166" t="s">
        <v>49</v>
      </c>
      <c r="C9" s="167" t="s">
        <v>10</v>
      </c>
      <c r="D9" s="167" t="s">
        <v>11</v>
      </c>
      <c r="E9" s="168" t="s">
        <v>50</v>
      </c>
    </row>
    <row r="10" spans="1:5" ht="80" customHeight="1" x14ac:dyDescent="0.35">
      <c r="A10" s="138">
        <v>1</v>
      </c>
      <c r="B10" s="128" t="s">
        <v>165</v>
      </c>
      <c r="C10" s="43"/>
      <c r="D10" s="47"/>
      <c r="E10" s="183">
        <f>IF(C10="Fully met", 1, IF(C10="Partially met",0.5, 0))</f>
        <v>0</v>
      </c>
    </row>
    <row r="11" spans="1:5" ht="80" customHeight="1" x14ac:dyDescent="0.35">
      <c r="A11" s="138">
        <v>2</v>
      </c>
      <c r="B11" s="128" t="s">
        <v>52</v>
      </c>
      <c r="C11" s="43"/>
      <c r="D11" s="47"/>
      <c r="E11" s="183">
        <f t="shared" ref="E11:E12" si="0">IF(C11="Fully met", 1, IF(C11="Partially met",0.5, 0))</f>
        <v>0</v>
      </c>
    </row>
    <row r="12" spans="1:5" ht="31" x14ac:dyDescent="0.35">
      <c r="A12" s="138">
        <v>3</v>
      </c>
      <c r="B12" s="127" t="s">
        <v>137</v>
      </c>
      <c r="C12" s="43"/>
      <c r="D12" s="47"/>
      <c r="E12" s="183">
        <f t="shared" si="0"/>
        <v>0</v>
      </c>
    </row>
    <row r="13" spans="1:5" ht="150" customHeight="1" x14ac:dyDescent="0.35">
      <c r="A13" s="126">
        <v>4</v>
      </c>
      <c r="B13" s="128" t="s">
        <v>303</v>
      </c>
      <c r="C13" s="54"/>
      <c r="D13" s="56"/>
      <c r="E13" s="183">
        <f>IF(C13="Fully met", 1, IF(C13="Partially met",0.5, 0))</f>
        <v>0</v>
      </c>
    </row>
    <row r="14" spans="1:5" ht="80" customHeight="1" x14ac:dyDescent="0.35">
      <c r="A14" s="138">
        <v>5</v>
      </c>
      <c r="B14" s="130" t="s">
        <v>138</v>
      </c>
      <c r="C14" s="43"/>
      <c r="D14" s="47"/>
      <c r="E14" s="125">
        <f>IF(C14="Fully met", 1, IF(C14="Partially met",0.5, 0))</f>
        <v>0</v>
      </c>
    </row>
    <row r="15" spans="1:5" ht="50" customHeight="1" x14ac:dyDescent="0.35">
      <c r="A15" s="138">
        <v>6</v>
      </c>
      <c r="B15" s="128" t="s">
        <v>166</v>
      </c>
      <c r="C15" s="43"/>
      <c r="D15" s="47"/>
      <c r="E15" s="125">
        <f t="shared" ref="E15:E27" si="1">IF(C15="Fully met", 1, IF(C15="Partially met",0.5, 0))</f>
        <v>0</v>
      </c>
    </row>
    <row r="16" spans="1:5" ht="50" customHeight="1" x14ac:dyDescent="0.35">
      <c r="A16" s="138">
        <v>7</v>
      </c>
      <c r="B16" s="128" t="s">
        <v>167</v>
      </c>
      <c r="C16" s="43"/>
      <c r="D16" s="47"/>
      <c r="E16" s="125">
        <f t="shared" si="1"/>
        <v>0</v>
      </c>
    </row>
    <row r="17" spans="1:5" ht="50" customHeight="1" x14ac:dyDescent="0.35">
      <c r="A17" s="138">
        <v>8</v>
      </c>
      <c r="B17" s="128" t="s">
        <v>141</v>
      </c>
      <c r="C17" s="43"/>
      <c r="D17" s="47"/>
      <c r="E17" s="125">
        <f t="shared" si="1"/>
        <v>0</v>
      </c>
    </row>
    <row r="18" spans="1:5" ht="50" customHeight="1" x14ac:dyDescent="0.35">
      <c r="A18" s="138">
        <v>9</v>
      </c>
      <c r="B18" s="128" t="s">
        <v>168</v>
      </c>
      <c r="C18" s="43"/>
      <c r="D18" s="47"/>
      <c r="E18" s="125">
        <f t="shared" si="1"/>
        <v>0</v>
      </c>
    </row>
    <row r="19" spans="1:5" ht="50" customHeight="1" x14ac:dyDescent="0.35">
      <c r="A19" s="138">
        <v>10</v>
      </c>
      <c r="B19" s="128" t="s">
        <v>143</v>
      </c>
      <c r="C19" s="43"/>
      <c r="D19" s="47"/>
      <c r="E19" s="125">
        <f t="shared" si="1"/>
        <v>0</v>
      </c>
    </row>
    <row r="20" spans="1:5" ht="50" customHeight="1" x14ac:dyDescent="0.35">
      <c r="A20" s="138">
        <v>11</v>
      </c>
      <c r="B20" s="128" t="s">
        <v>81</v>
      </c>
      <c r="C20" s="43"/>
      <c r="D20" s="47"/>
      <c r="E20" s="125">
        <f t="shared" si="1"/>
        <v>0</v>
      </c>
    </row>
    <row r="21" spans="1:5" ht="50" customHeight="1" x14ac:dyDescent="0.35">
      <c r="A21" s="138">
        <v>12</v>
      </c>
      <c r="B21" s="128" t="s">
        <v>144</v>
      </c>
      <c r="C21" s="43"/>
      <c r="D21" s="47"/>
      <c r="E21" s="125">
        <f t="shared" si="1"/>
        <v>0</v>
      </c>
    </row>
    <row r="22" spans="1:5" ht="50" customHeight="1" x14ac:dyDescent="0.35">
      <c r="A22" s="138">
        <v>13</v>
      </c>
      <c r="B22" s="128" t="s">
        <v>145</v>
      </c>
      <c r="C22" s="43"/>
      <c r="D22" s="47"/>
      <c r="E22" s="125">
        <f t="shared" si="1"/>
        <v>0</v>
      </c>
    </row>
    <row r="23" spans="1:5" ht="50" customHeight="1" x14ac:dyDescent="0.35">
      <c r="A23" s="138">
        <v>14</v>
      </c>
      <c r="B23" s="128" t="s">
        <v>146</v>
      </c>
      <c r="C23" s="43"/>
      <c r="D23" s="47"/>
      <c r="E23" s="125">
        <f t="shared" si="1"/>
        <v>0</v>
      </c>
    </row>
    <row r="24" spans="1:5" ht="50" customHeight="1" x14ac:dyDescent="0.35">
      <c r="A24" s="138">
        <v>15</v>
      </c>
      <c r="B24" s="128" t="s">
        <v>147</v>
      </c>
      <c r="C24" s="43"/>
      <c r="D24" s="47"/>
      <c r="E24" s="125">
        <f t="shared" si="1"/>
        <v>0</v>
      </c>
    </row>
    <row r="25" spans="1:5" ht="50" customHeight="1" x14ac:dyDescent="0.35">
      <c r="A25" s="138">
        <v>16</v>
      </c>
      <c r="B25" s="128" t="s">
        <v>148</v>
      </c>
      <c r="C25" s="43"/>
      <c r="D25" s="47"/>
      <c r="E25" s="125">
        <f t="shared" si="1"/>
        <v>0</v>
      </c>
    </row>
    <row r="26" spans="1:5" ht="50" customHeight="1" x14ac:dyDescent="0.35">
      <c r="A26" s="138">
        <v>17</v>
      </c>
      <c r="B26" s="128" t="s">
        <v>85</v>
      </c>
      <c r="C26" s="43"/>
      <c r="D26" s="47"/>
      <c r="E26" s="125">
        <f t="shared" si="1"/>
        <v>0</v>
      </c>
    </row>
    <row r="27" spans="1:5" ht="46.5" x14ac:dyDescent="0.35">
      <c r="A27" s="138">
        <v>18</v>
      </c>
      <c r="B27" s="128" t="s">
        <v>86</v>
      </c>
      <c r="C27" s="43"/>
      <c r="D27" s="47"/>
      <c r="E27" s="125">
        <f t="shared" si="1"/>
        <v>0</v>
      </c>
    </row>
    <row r="28" spans="1:5" ht="15.5" customHeight="1" x14ac:dyDescent="0.35">
      <c r="A28" s="156"/>
      <c r="B28" s="157"/>
      <c r="C28" s="158"/>
      <c r="D28" s="159" t="s">
        <v>63</v>
      </c>
      <c r="E28" s="108">
        <f>SUM(E10:E27)</f>
        <v>0</v>
      </c>
    </row>
    <row r="29" spans="1:5" ht="15.5" customHeight="1" thickBot="1" x14ac:dyDescent="0.4">
      <c r="A29" s="160"/>
      <c r="B29" s="161"/>
      <c r="C29" s="162"/>
      <c r="D29" s="163"/>
      <c r="E29" s="164" t="s">
        <v>190</v>
      </c>
    </row>
    <row r="30" spans="1:5" ht="15.5" customHeight="1" thickBot="1" x14ac:dyDescent="0.4">
      <c r="A30" s="173"/>
      <c r="B30" s="173"/>
      <c r="C30" s="174"/>
      <c r="D30" s="173"/>
      <c r="E30" s="174"/>
    </row>
    <row r="31" spans="1:5" ht="30" customHeight="1" x14ac:dyDescent="0.35">
      <c r="A31" s="179" t="s">
        <v>149</v>
      </c>
      <c r="B31" s="180"/>
      <c r="C31" s="181"/>
      <c r="D31" s="180"/>
      <c r="E31" s="182"/>
    </row>
    <row r="32" spans="1:5" ht="15" customHeight="1" x14ac:dyDescent="0.35">
      <c r="A32" s="170"/>
      <c r="B32" s="171"/>
      <c r="C32" s="172" t="s">
        <v>263</v>
      </c>
      <c r="D32" s="67"/>
      <c r="E32" s="169"/>
    </row>
    <row r="33" spans="1:5" ht="30" customHeight="1" x14ac:dyDescent="0.35">
      <c r="A33" s="165"/>
      <c r="B33" s="186" t="s">
        <v>49</v>
      </c>
      <c r="C33" s="167" t="s">
        <v>10</v>
      </c>
      <c r="D33" s="167" t="s">
        <v>11</v>
      </c>
      <c r="E33" s="168" t="s">
        <v>50</v>
      </c>
    </row>
    <row r="34" spans="1:5" ht="80" customHeight="1" x14ac:dyDescent="0.35">
      <c r="A34" s="138">
        <v>1</v>
      </c>
      <c r="B34" s="128" t="s">
        <v>88</v>
      </c>
      <c r="C34" s="43"/>
      <c r="D34" s="47"/>
      <c r="E34" s="183">
        <f>IF(C34="Fully met", 1, IF(C34="Partially met",0.5, 0))</f>
        <v>0</v>
      </c>
    </row>
    <row r="35" spans="1:5" ht="80" customHeight="1" x14ac:dyDescent="0.35">
      <c r="A35" s="138">
        <v>2</v>
      </c>
      <c r="B35" s="128" t="s">
        <v>89</v>
      </c>
      <c r="C35" s="43"/>
      <c r="D35" s="47"/>
      <c r="E35" s="183">
        <f t="shared" ref="E35:E47" si="2">IF(C35="Fully met", 1, IF(C35="Partially met",0.5, 0))</f>
        <v>0</v>
      </c>
    </row>
    <row r="36" spans="1:5" ht="50" customHeight="1" x14ac:dyDescent="0.35">
      <c r="A36" s="138">
        <v>3</v>
      </c>
      <c r="B36" s="128" t="s">
        <v>90</v>
      </c>
      <c r="C36" s="43"/>
      <c r="D36" s="47"/>
      <c r="E36" s="183">
        <f t="shared" si="2"/>
        <v>0</v>
      </c>
    </row>
    <row r="37" spans="1:5" ht="50" customHeight="1" x14ac:dyDescent="0.35">
      <c r="A37" s="138">
        <v>4</v>
      </c>
      <c r="B37" s="128" t="s">
        <v>116</v>
      </c>
      <c r="C37" s="43"/>
      <c r="D37" s="47"/>
      <c r="E37" s="183">
        <f t="shared" si="2"/>
        <v>0</v>
      </c>
    </row>
    <row r="38" spans="1:5" ht="50" customHeight="1" x14ac:dyDescent="0.35">
      <c r="A38" s="138">
        <v>5</v>
      </c>
      <c r="B38" s="128" t="s">
        <v>92</v>
      </c>
      <c r="C38" s="43"/>
      <c r="D38" s="47"/>
      <c r="E38" s="183">
        <f t="shared" si="2"/>
        <v>0</v>
      </c>
    </row>
    <row r="39" spans="1:5" ht="50" customHeight="1" x14ac:dyDescent="0.35">
      <c r="A39" s="138">
        <v>6</v>
      </c>
      <c r="B39" s="128" t="s">
        <v>93</v>
      </c>
      <c r="C39" s="43"/>
      <c r="D39" s="47"/>
      <c r="E39" s="183">
        <f t="shared" si="2"/>
        <v>0</v>
      </c>
    </row>
    <row r="40" spans="1:5" ht="50" customHeight="1" x14ac:dyDescent="0.35">
      <c r="A40" s="138">
        <v>7</v>
      </c>
      <c r="B40" s="128" t="s">
        <v>169</v>
      </c>
      <c r="C40" s="43"/>
      <c r="D40" s="47"/>
      <c r="E40" s="183">
        <f t="shared" si="2"/>
        <v>0</v>
      </c>
    </row>
    <row r="41" spans="1:5" ht="50" customHeight="1" x14ac:dyDescent="0.35">
      <c r="A41" s="138">
        <v>8</v>
      </c>
      <c r="B41" s="128" t="s">
        <v>95</v>
      </c>
      <c r="C41" s="43"/>
      <c r="D41" s="47"/>
      <c r="E41" s="183">
        <f t="shared" si="2"/>
        <v>0</v>
      </c>
    </row>
    <row r="42" spans="1:5" ht="50" customHeight="1" x14ac:dyDescent="0.35">
      <c r="A42" s="138">
        <v>9</v>
      </c>
      <c r="B42" s="128" t="s">
        <v>170</v>
      </c>
      <c r="C42" s="43"/>
      <c r="D42" s="47"/>
      <c r="E42" s="183">
        <f t="shared" si="2"/>
        <v>0</v>
      </c>
    </row>
    <row r="43" spans="1:5" ht="50" customHeight="1" x14ac:dyDescent="0.35">
      <c r="A43" s="138">
        <v>10</v>
      </c>
      <c r="B43" s="128" t="s">
        <v>171</v>
      </c>
      <c r="C43" s="43"/>
      <c r="D43" s="47"/>
      <c r="E43" s="183">
        <f t="shared" si="2"/>
        <v>0</v>
      </c>
    </row>
    <row r="44" spans="1:5" ht="50" customHeight="1" x14ac:dyDescent="0.35">
      <c r="A44" s="138">
        <v>11</v>
      </c>
      <c r="B44" s="128" t="s">
        <v>152</v>
      </c>
      <c r="C44" s="43"/>
      <c r="D44" s="47"/>
      <c r="E44" s="183">
        <f t="shared" si="2"/>
        <v>0</v>
      </c>
    </row>
    <row r="45" spans="1:5" ht="50" customHeight="1" x14ac:dyDescent="0.35">
      <c r="A45" s="138">
        <v>12</v>
      </c>
      <c r="B45" s="128" t="s">
        <v>172</v>
      </c>
      <c r="C45" s="43"/>
      <c r="D45" s="47"/>
      <c r="E45" s="183">
        <f t="shared" si="2"/>
        <v>0</v>
      </c>
    </row>
    <row r="46" spans="1:5" ht="50" customHeight="1" x14ac:dyDescent="0.35">
      <c r="A46" s="138">
        <v>13</v>
      </c>
      <c r="B46" s="128" t="s">
        <v>85</v>
      </c>
      <c r="C46" s="43"/>
      <c r="D46" s="47"/>
      <c r="E46" s="183">
        <f t="shared" si="2"/>
        <v>0</v>
      </c>
    </row>
    <row r="47" spans="1:5" ht="46.5" x14ac:dyDescent="0.35">
      <c r="A47" s="138">
        <v>14</v>
      </c>
      <c r="B47" s="128" t="s">
        <v>96</v>
      </c>
      <c r="C47" s="43"/>
      <c r="D47" s="47"/>
      <c r="E47" s="183">
        <f t="shared" si="2"/>
        <v>0</v>
      </c>
    </row>
    <row r="48" spans="1:5" ht="15.5" customHeight="1" x14ac:dyDescent="0.35">
      <c r="A48" s="156"/>
      <c r="B48" s="157"/>
      <c r="C48" s="158"/>
      <c r="D48" s="159" t="s">
        <v>63</v>
      </c>
      <c r="E48" s="108">
        <f>SUM(E34:E47)</f>
        <v>0</v>
      </c>
    </row>
    <row r="49" spans="1:5" ht="15.5" customHeight="1" thickBot="1" x14ac:dyDescent="0.4">
      <c r="A49" s="160"/>
      <c r="B49" s="161"/>
      <c r="C49" s="162"/>
      <c r="D49" s="163"/>
      <c r="E49" s="164" t="s">
        <v>207</v>
      </c>
    </row>
    <row r="50" spans="1:5" ht="15.5" customHeight="1" thickBot="1" x14ac:dyDescent="0.4">
      <c r="A50" s="173"/>
      <c r="B50" s="173"/>
      <c r="C50" s="174"/>
      <c r="D50" s="173"/>
      <c r="E50" s="174"/>
    </row>
    <row r="51" spans="1:5" ht="30" customHeight="1" x14ac:dyDescent="0.35">
      <c r="A51" s="179" t="s">
        <v>153</v>
      </c>
      <c r="B51" s="180"/>
      <c r="C51" s="181"/>
      <c r="D51" s="180"/>
      <c r="E51" s="182"/>
    </row>
    <row r="52" spans="1:5" ht="15" customHeight="1" x14ac:dyDescent="0.35">
      <c r="A52" s="170"/>
      <c r="B52" s="171"/>
      <c r="C52" s="172" t="s">
        <v>263</v>
      </c>
      <c r="D52" s="67"/>
      <c r="E52" s="169"/>
    </row>
    <row r="53" spans="1:5" ht="30" customHeight="1" x14ac:dyDescent="0.35">
      <c r="A53" s="165"/>
      <c r="B53" s="166" t="s">
        <v>49</v>
      </c>
      <c r="C53" s="167" t="s">
        <v>10</v>
      </c>
      <c r="D53" s="167" t="s">
        <v>11</v>
      </c>
      <c r="E53" s="168" t="s">
        <v>50</v>
      </c>
    </row>
    <row r="54" spans="1:5" ht="50" customHeight="1" x14ac:dyDescent="0.35">
      <c r="A54" s="138">
        <v>1</v>
      </c>
      <c r="B54" s="128" t="s">
        <v>154</v>
      </c>
      <c r="C54" s="43"/>
      <c r="D54" s="47"/>
      <c r="E54" s="125">
        <f>IF(C54="Fully met", 1, IF(C54="Partially met",0.5, 0))</f>
        <v>0</v>
      </c>
    </row>
    <row r="55" spans="1:5" ht="50" customHeight="1" x14ac:dyDescent="0.35">
      <c r="A55" s="138">
        <v>2</v>
      </c>
      <c r="B55" s="128" t="s">
        <v>155</v>
      </c>
      <c r="C55" s="43"/>
      <c r="D55" s="47"/>
      <c r="E55" s="125">
        <f t="shared" ref="E55:E59" si="3">IF(C55="Fully met", 1, IF(C55="Partially met",0.5, 0))</f>
        <v>0</v>
      </c>
    </row>
    <row r="56" spans="1:5" ht="50" customHeight="1" x14ac:dyDescent="0.35">
      <c r="A56" s="138">
        <v>3</v>
      </c>
      <c r="B56" s="128" t="s">
        <v>121</v>
      </c>
      <c r="C56" s="43"/>
      <c r="D56" s="47"/>
      <c r="E56" s="125">
        <f t="shared" si="3"/>
        <v>0</v>
      </c>
    </row>
    <row r="57" spans="1:5" ht="46.5" x14ac:dyDescent="0.35">
      <c r="A57" s="138">
        <v>4</v>
      </c>
      <c r="B57" s="128" t="s">
        <v>173</v>
      </c>
      <c r="C57" s="43"/>
      <c r="D57" s="47"/>
      <c r="E57" s="125">
        <f t="shared" si="3"/>
        <v>0</v>
      </c>
    </row>
    <row r="58" spans="1:5" ht="62" x14ac:dyDescent="0.35">
      <c r="A58" s="138">
        <v>5</v>
      </c>
      <c r="B58" s="128" t="s">
        <v>174</v>
      </c>
      <c r="C58" s="43"/>
      <c r="D58" s="47"/>
      <c r="E58" s="125">
        <f t="shared" si="3"/>
        <v>0</v>
      </c>
    </row>
    <row r="59" spans="1:5" ht="46.5" x14ac:dyDescent="0.35">
      <c r="A59" s="138">
        <v>6</v>
      </c>
      <c r="B59" s="128" t="s">
        <v>157</v>
      </c>
      <c r="C59" s="43"/>
      <c r="D59" s="47"/>
      <c r="E59" s="125">
        <f t="shared" si="3"/>
        <v>0</v>
      </c>
    </row>
    <row r="60" spans="1:5" ht="15.5" customHeight="1" x14ac:dyDescent="0.35">
      <c r="A60" s="156"/>
      <c r="B60" s="157"/>
      <c r="C60" s="158"/>
      <c r="D60" s="159" t="s">
        <v>63</v>
      </c>
      <c r="E60" s="108">
        <f>SUM(E54:E59)</f>
        <v>0</v>
      </c>
    </row>
    <row r="61" spans="1:5" ht="15.5" customHeight="1" thickBot="1" x14ac:dyDescent="0.4">
      <c r="A61" s="160"/>
      <c r="B61" s="161"/>
      <c r="C61" s="162"/>
      <c r="D61" s="163"/>
      <c r="E61" s="164" t="s">
        <v>192</v>
      </c>
    </row>
    <row r="62" spans="1:5" ht="15" customHeight="1" thickBot="1" x14ac:dyDescent="0.4">
      <c r="A62" s="173"/>
      <c r="B62" s="173"/>
      <c r="C62" s="174"/>
      <c r="D62" s="173"/>
      <c r="E62" s="174"/>
    </row>
    <row r="63" spans="1:5" ht="30" customHeight="1" x14ac:dyDescent="0.35">
      <c r="A63" s="179" t="s">
        <v>158</v>
      </c>
      <c r="B63" s="180"/>
      <c r="C63" s="181"/>
      <c r="D63" s="180"/>
      <c r="E63" s="182"/>
    </row>
    <row r="64" spans="1:5" ht="15" customHeight="1" x14ac:dyDescent="0.35">
      <c r="A64" s="170"/>
      <c r="B64" s="171"/>
      <c r="C64" s="172" t="s">
        <v>263</v>
      </c>
      <c r="D64" s="67"/>
      <c r="E64" s="169"/>
    </row>
    <row r="65" spans="1:5" ht="30" customHeight="1" x14ac:dyDescent="0.35">
      <c r="A65" s="165"/>
      <c r="B65" s="166" t="s">
        <v>49</v>
      </c>
      <c r="C65" s="167" t="s">
        <v>10</v>
      </c>
      <c r="D65" s="167" t="s">
        <v>11</v>
      </c>
      <c r="E65" s="168" t="s">
        <v>50</v>
      </c>
    </row>
    <row r="66" spans="1:5" ht="80" customHeight="1" x14ac:dyDescent="0.35">
      <c r="A66" s="138">
        <v>1</v>
      </c>
      <c r="B66" s="128" t="s">
        <v>159</v>
      </c>
      <c r="C66" s="43"/>
      <c r="D66" s="47"/>
      <c r="E66" s="125">
        <f>IF(C66="Fully met", 1, IF(C66="Partially met",0.5, 0))</f>
        <v>0</v>
      </c>
    </row>
    <row r="67" spans="1:5" ht="46.5" x14ac:dyDescent="0.35">
      <c r="A67" s="138">
        <v>2</v>
      </c>
      <c r="B67" s="128" t="s">
        <v>175</v>
      </c>
      <c r="C67" s="43"/>
      <c r="D67" s="47"/>
      <c r="E67" s="125">
        <f t="shared" ref="E67:E70" si="4">IF(C67="Fully met", 1, IF(C67="Partially met",0.5, 0))</f>
        <v>0</v>
      </c>
    </row>
    <row r="68" spans="1:5" ht="31" x14ac:dyDescent="0.35">
      <c r="A68" s="138">
        <v>3</v>
      </c>
      <c r="B68" s="128" t="s">
        <v>164</v>
      </c>
      <c r="C68" s="43"/>
      <c r="D68" s="47"/>
      <c r="E68" s="125">
        <f t="shared" si="4"/>
        <v>0</v>
      </c>
    </row>
    <row r="69" spans="1:5" ht="46.5" x14ac:dyDescent="0.35">
      <c r="A69" s="138">
        <v>4</v>
      </c>
      <c r="B69" s="128" t="s">
        <v>176</v>
      </c>
      <c r="C69" s="43"/>
      <c r="D69" s="47"/>
      <c r="E69" s="125">
        <f t="shared" si="4"/>
        <v>0</v>
      </c>
    </row>
    <row r="70" spans="1:5" ht="77.5" x14ac:dyDescent="0.35">
      <c r="A70" s="138">
        <v>5</v>
      </c>
      <c r="B70" s="127" t="s">
        <v>160</v>
      </c>
      <c r="C70" s="43"/>
      <c r="D70" s="47"/>
      <c r="E70" s="125">
        <f t="shared" si="4"/>
        <v>0</v>
      </c>
    </row>
    <row r="71" spans="1:5" ht="100" customHeight="1" x14ac:dyDescent="0.35">
      <c r="A71" s="126">
        <v>6</v>
      </c>
      <c r="B71" s="128" t="s">
        <v>304</v>
      </c>
      <c r="C71" s="54"/>
      <c r="D71" s="56"/>
      <c r="E71" s="183">
        <f>IF(C71="Fully met", 1, IF(C71="Partially met",0.5, 0))</f>
        <v>0</v>
      </c>
    </row>
    <row r="72" spans="1:5" ht="50" customHeight="1" x14ac:dyDescent="0.35">
      <c r="A72" s="138">
        <v>7</v>
      </c>
      <c r="B72" s="130" t="s">
        <v>131</v>
      </c>
      <c r="C72" s="43"/>
      <c r="D72" s="47"/>
      <c r="E72" s="125">
        <f>IF(C72="Fully met", 1, IF(C72="Partially met",0.5, 0))</f>
        <v>0</v>
      </c>
    </row>
    <row r="73" spans="1:5" ht="50" customHeight="1" x14ac:dyDescent="0.35">
      <c r="A73" s="138">
        <v>8</v>
      </c>
      <c r="B73" s="128" t="s">
        <v>177</v>
      </c>
      <c r="C73" s="43"/>
      <c r="D73" s="47"/>
      <c r="E73" s="125">
        <f t="shared" ref="E73:E79" si="5">IF(C73="Fully met", 1, IF(C73="Partially met",0.5, 0))</f>
        <v>0</v>
      </c>
    </row>
    <row r="74" spans="1:5" ht="50" customHeight="1" x14ac:dyDescent="0.35">
      <c r="A74" s="138">
        <v>9</v>
      </c>
      <c r="B74" s="128" t="s">
        <v>178</v>
      </c>
      <c r="C74" s="43"/>
      <c r="D74" s="47"/>
      <c r="E74" s="125">
        <f t="shared" si="5"/>
        <v>0</v>
      </c>
    </row>
    <row r="75" spans="1:5" ht="80" customHeight="1" x14ac:dyDescent="0.35">
      <c r="A75" s="138">
        <v>10</v>
      </c>
      <c r="B75" s="128" t="s">
        <v>161</v>
      </c>
      <c r="C75" s="43"/>
      <c r="D75" s="47"/>
      <c r="E75" s="125">
        <f t="shared" si="5"/>
        <v>0</v>
      </c>
    </row>
    <row r="76" spans="1:5" ht="46.5" x14ac:dyDescent="0.35">
      <c r="A76" s="138">
        <v>11</v>
      </c>
      <c r="B76" s="128" t="s">
        <v>162</v>
      </c>
      <c r="C76" s="43"/>
      <c r="D76" s="47"/>
      <c r="E76" s="125">
        <f t="shared" si="5"/>
        <v>0</v>
      </c>
    </row>
    <row r="77" spans="1:5" ht="62" x14ac:dyDescent="0.35">
      <c r="A77" s="138">
        <v>12</v>
      </c>
      <c r="B77" s="128" t="s">
        <v>179</v>
      </c>
      <c r="C77" s="43"/>
      <c r="D77" s="47"/>
      <c r="E77" s="125">
        <f t="shared" si="5"/>
        <v>0</v>
      </c>
    </row>
    <row r="78" spans="1:5" ht="62" x14ac:dyDescent="0.35">
      <c r="A78" s="138">
        <v>13</v>
      </c>
      <c r="B78" s="128" t="s">
        <v>180</v>
      </c>
      <c r="C78" s="43"/>
      <c r="D78" s="47"/>
      <c r="E78" s="125">
        <f t="shared" si="5"/>
        <v>0</v>
      </c>
    </row>
    <row r="79" spans="1:5" ht="46.5" x14ac:dyDescent="0.35">
      <c r="A79" s="138">
        <v>14</v>
      </c>
      <c r="B79" s="128" t="s">
        <v>134</v>
      </c>
      <c r="C79" s="43"/>
      <c r="D79" s="47"/>
      <c r="E79" s="125">
        <f t="shared" si="5"/>
        <v>0</v>
      </c>
    </row>
    <row r="80" spans="1:5" ht="15.5" customHeight="1" x14ac:dyDescent="0.35">
      <c r="A80" s="139"/>
      <c r="B80" s="140"/>
      <c r="C80" s="141"/>
      <c r="D80" s="159" t="s">
        <v>63</v>
      </c>
      <c r="E80" s="108">
        <f>SUM(E66:E79)</f>
        <v>0</v>
      </c>
    </row>
    <row r="81" spans="1:5" ht="15" customHeight="1" thickBot="1" x14ac:dyDescent="0.4">
      <c r="A81" s="144"/>
      <c r="B81" s="145"/>
      <c r="C81" s="146"/>
      <c r="D81" s="147"/>
      <c r="E81" s="164" t="s">
        <v>207</v>
      </c>
    </row>
  </sheetData>
  <sheetProtection algorithmName="SHA-512" hashValue="IbbPczT5KSK/P78j/sep4/7EmhYM11GsbOL+QC5CD/Cp5/6DWUskRhP44NGfOCzVu/y1D79SXIKRLGOXFGv6yw==" saltValue="7Q/Gu43SRv7FfCrhrnecjg==" spinCount="100000" sheet="1" objects="1" scenarios="1" formatCells="0" formatColumns="0" formatRows="0"/>
  <dataValidations count="2">
    <dataValidation type="list" allowBlank="1" showInputMessage="1" showErrorMessage="1" sqref="C54:C59 C34:C47 C10:C27 C66:C79" xr:uid="{00000000-0002-0000-0600-000000000000}">
      <formula1>"Fully met, Partially met, Not met"</formula1>
    </dataValidation>
    <dataValidation type="list" allowBlank="1" showInputMessage="1" showErrorMessage="1" sqref="D52 D8 D32 D64" xr:uid="{00000000-0002-0000-0600-000001000000}">
      <formula1>"Reviewed, Not Submitted for Review"</formula1>
    </dataValidation>
  </dataValidations>
  <pageMargins left="0.25" right="0.25" top="0.75" bottom="0.75" header="0.3" footer="0.3"/>
  <pageSetup scale="99" orientation="landscape" horizontalDpi="4294967293" verticalDpi="4294967293" r:id="rId1"/>
  <headerFooter>
    <oddFooter>&amp;LJanuary 2020&amp;CSupplemental Program Rubric: Phase 2 &amp;RThird Grade</oddFooter>
  </headerFooter>
  <rowBreaks count="5" manualBreakCount="5">
    <brk id="29" max="16383" man="1"/>
    <brk id="40" max="4" man="1"/>
    <brk id="50" max="16383" man="1"/>
    <brk id="62" max="16383" man="1"/>
    <brk id="7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zoomScaleNormal="100" workbookViewId="0">
      <selection activeCell="G13" sqref="G13"/>
    </sheetView>
  </sheetViews>
  <sheetFormatPr defaultRowHeight="14.5" x14ac:dyDescent="0.35"/>
  <cols>
    <col min="1" max="1" width="4.6328125" customWidth="1"/>
    <col min="2" max="2" width="55.6328125" customWidth="1"/>
    <col min="3" max="3" width="14.6328125" style="7" customWidth="1"/>
    <col min="4" max="4" width="40.6328125" customWidth="1"/>
    <col min="5" max="5" width="9.6328125" customWidth="1"/>
  </cols>
  <sheetData>
    <row r="1" spans="1:5" ht="18.5" x14ac:dyDescent="0.35">
      <c r="A1" s="154" t="s">
        <v>7</v>
      </c>
      <c r="B1" s="154"/>
      <c r="C1" s="155"/>
      <c r="D1" s="154"/>
      <c r="E1" s="154"/>
    </row>
    <row r="2" spans="1:5" ht="15.5" x14ac:dyDescent="0.35">
      <c r="A2" s="187"/>
      <c r="B2" s="103"/>
      <c r="C2" s="102"/>
      <c r="D2" s="103"/>
      <c r="E2" s="102"/>
    </row>
    <row r="3" spans="1:5" ht="15.5" x14ac:dyDescent="0.35">
      <c r="A3" s="151" t="s">
        <v>43</v>
      </c>
      <c r="B3" s="103"/>
      <c r="C3" s="102"/>
      <c r="D3" s="103"/>
      <c r="E3" s="102"/>
    </row>
    <row r="4" spans="1:5" x14ac:dyDescent="0.35">
      <c r="A4" s="103"/>
      <c r="B4" s="103"/>
      <c r="C4" s="102"/>
      <c r="D4" s="103"/>
      <c r="E4" s="102"/>
    </row>
    <row r="5" spans="1:5" ht="18.5" x14ac:dyDescent="0.45">
      <c r="A5" s="188" t="s">
        <v>295</v>
      </c>
      <c r="B5" s="188"/>
      <c r="C5" s="189"/>
      <c r="D5" s="188"/>
      <c r="E5" s="188"/>
    </row>
    <row r="6" spans="1:5" x14ac:dyDescent="0.35">
      <c r="A6" s="103"/>
      <c r="B6" s="103"/>
      <c r="C6" s="102"/>
      <c r="D6" s="103"/>
      <c r="E6" s="103"/>
    </row>
    <row r="7" spans="1:5" ht="30" customHeight="1" x14ac:dyDescent="0.35">
      <c r="A7" s="208" t="s">
        <v>181</v>
      </c>
      <c r="B7" s="209"/>
      <c r="C7" s="210"/>
      <c r="D7" s="209"/>
      <c r="E7" s="211"/>
    </row>
    <row r="8" spans="1:5" ht="30" customHeight="1" x14ac:dyDescent="0.35">
      <c r="A8" s="186"/>
      <c r="B8" s="186" t="s">
        <v>49</v>
      </c>
      <c r="C8" s="167" t="s">
        <v>10</v>
      </c>
      <c r="D8" s="167" t="s">
        <v>11</v>
      </c>
      <c r="E8" s="167" t="s">
        <v>50</v>
      </c>
    </row>
    <row r="9" spans="1:5" ht="50" customHeight="1" x14ac:dyDescent="0.35">
      <c r="A9" s="207">
        <v>1</v>
      </c>
      <c r="B9" s="128" t="s">
        <v>182</v>
      </c>
      <c r="C9" s="43"/>
      <c r="D9" s="49"/>
      <c r="E9" s="207">
        <f>IF(C9="Fully met", 1, IF(C9="Partially met",0.5, 0))</f>
        <v>0</v>
      </c>
    </row>
    <row r="10" spans="1:5" ht="50" customHeight="1" x14ac:dyDescent="0.35">
      <c r="A10" s="207">
        <v>2</v>
      </c>
      <c r="B10" s="128" t="s">
        <v>183</v>
      </c>
      <c r="C10" s="43"/>
      <c r="D10" s="47"/>
      <c r="E10" s="207">
        <f t="shared" ref="E10:E13" si="0">IF(C10="Fully met", 1, IF(C10="Partially met",0.5, 0))</f>
        <v>0</v>
      </c>
    </row>
    <row r="11" spans="1:5" ht="50" customHeight="1" x14ac:dyDescent="0.35">
      <c r="A11" s="207">
        <v>3</v>
      </c>
      <c r="B11" s="128" t="s">
        <v>184</v>
      </c>
      <c r="C11" s="43"/>
      <c r="D11" s="47"/>
      <c r="E11" s="207">
        <f t="shared" si="0"/>
        <v>0</v>
      </c>
    </row>
    <row r="12" spans="1:5" ht="50" customHeight="1" x14ac:dyDescent="0.35">
      <c r="A12" s="207">
        <v>4</v>
      </c>
      <c r="B12" s="128" t="s">
        <v>185</v>
      </c>
      <c r="C12" s="43"/>
      <c r="D12" s="47"/>
      <c r="E12" s="207">
        <f t="shared" si="0"/>
        <v>0</v>
      </c>
    </row>
    <row r="13" spans="1:5" ht="50" customHeight="1" x14ac:dyDescent="0.35">
      <c r="A13" s="207">
        <v>5</v>
      </c>
      <c r="B13" s="128" t="s">
        <v>186</v>
      </c>
      <c r="C13" s="43"/>
      <c r="D13" s="47"/>
      <c r="E13" s="207">
        <f t="shared" si="0"/>
        <v>0</v>
      </c>
    </row>
    <row r="14" spans="1:5" ht="15.5" customHeight="1" x14ac:dyDescent="0.35">
      <c r="A14" s="200"/>
      <c r="B14" s="157"/>
      <c r="C14" s="158"/>
      <c r="D14" s="159" t="s">
        <v>63</v>
      </c>
      <c r="E14" s="201">
        <f>SUM(E9:E13)</f>
        <v>0</v>
      </c>
    </row>
    <row r="15" spans="1:5" ht="14.5" customHeight="1" x14ac:dyDescent="0.35">
      <c r="A15" s="202"/>
      <c r="B15" s="203"/>
      <c r="C15" s="204"/>
      <c r="D15" s="205"/>
      <c r="E15" s="206" t="s">
        <v>16</v>
      </c>
    </row>
    <row r="16" spans="1:5" x14ac:dyDescent="0.35">
      <c r="A16" s="103"/>
      <c r="B16" s="103"/>
      <c r="C16" s="102"/>
      <c r="D16" s="103"/>
      <c r="E16" s="103"/>
    </row>
    <row r="17" spans="1:5" ht="15" thickBot="1" x14ac:dyDescent="0.4">
      <c r="A17" s="103"/>
      <c r="B17" s="103"/>
      <c r="C17" s="102"/>
      <c r="D17" s="103"/>
      <c r="E17" s="103"/>
    </row>
    <row r="18" spans="1:5" ht="30" customHeight="1" x14ac:dyDescent="0.35">
      <c r="A18" s="179" t="s">
        <v>286</v>
      </c>
      <c r="B18" s="180"/>
      <c r="C18" s="181"/>
      <c r="D18" s="180"/>
      <c r="E18" s="182"/>
    </row>
    <row r="19" spans="1:5" ht="30" customHeight="1" x14ac:dyDescent="0.35">
      <c r="A19" s="185"/>
      <c r="B19" s="186" t="s">
        <v>49</v>
      </c>
      <c r="C19" s="167" t="s">
        <v>10</v>
      </c>
      <c r="D19" s="167" t="s">
        <v>11</v>
      </c>
      <c r="E19" s="168" t="s">
        <v>50</v>
      </c>
    </row>
    <row r="20" spans="1:5" ht="50" customHeight="1" x14ac:dyDescent="0.35">
      <c r="A20" s="126">
        <v>1</v>
      </c>
      <c r="B20" s="127" t="s">
        <v>305</v>
      </c>
      <c r="C20" s="54"/>
      <c r="D20" s="55"/>
      <c r="E20" s="199">
        <f>IF(C20="Met", 1, 0)</f>
        <v>0</v>
      </c>
    </row>
    <row r="21" spans="1:5" ht="50" customHeight="1" x14ac:dyDescent="0.35">
      <c r="A21" s="126">
        <v>2</v>
      </c>
      <c r="B21" s="127" t="s">
        <v>306</v>
      </c>
      <c r="C21" s="54"/>
      <c r="D21" s="55"/>
      <c r="E21" s="199">
        <f>IF(C21="Met", 1, 0)</f>
        <v>0</v>
      </c>
    </row>
    <row r="22" spans="1:5" ht="15.5" customHeight="1" x14ac:dyDescent="0.35">
      <c r="A22" s="105"/>
      <c r="B22" s="106"/>
      <c r="C22" s="107"/>
      <c r="D22" s="131" t="s">
        <v>63</v>
      </c>
      <c r="E22" s="108">
        <f>SUM(E20:E21)</f>
        <v>0</v>
      </c>
    </row>
    <row r="23" spans="1:5" ht="15" customHeight="1" thickBot="1" x14ac:dyDescent="0.4">
      <c r="A23" s="109"/>
      <c r="B23" s="110"/>
      <c r="C23" s="111"/>
      <c r="D23" s="132"/>
      <c r="E23" s="164" t="s">
        <v>288</v>
      </c>
    </row>
  </sheetData>
  <sheetProtection algorithmName="SHA-512" hashValue="MQXct2iNGPHNyjGwine6lkW/5vtl+apcb23BXKl3Rm0VDZJ1cTN82Ixm6oK7NMFCDqcUoSEJVbfhtqy9J3bv7Q==" saltValue="UkrgLw/+5elfh2p0D4mZ0Q==" spinCount="100000" sheet="1" objects="1" scenarios="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E129D673-9A3D-4038-8975-55D363026658}">
      <formula1>"Met, Not met"</formula1>
    </dataValidation>
  </dataValidations>
  <pageMargins left="0.25" right="0.25" top="0.75" bottom="0.75" header="0.3" footer="0.3"/>
  <pageSetup orientation="landscape" horizontalDpi="4294967293" verticalDpi="4294967293" r:id="rId1"/>
  <headerFooter>
    <oddFooter>&amp;LJanuary 2020&amp;CSupplemental Program Rubric: Phase 2 &amp;RUsability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9"/>
  <sheetViews>
    <sheetView topLeftCell="A7" zoomScaleNormal="100" workbookViewId="0">
      <selection activeCell="D27" sqref="D27"/>
    </sheetView>
  </sheetViews>
  <sheetFormatPr defaultRowHeight="14.5" x14ac:dyDescent="0.35"/>
  <cols>
    <col min="1" max="1" width="25.6328125" style="5" customWidth="1"/>
    <col min="2" max="3" width="15.6328125" style="5" customWidth="1"/>
    <col min="4" max="4" width="40.6328125" style="5" customWidth="1"/>
    <col min="5" max="5" width="15.6328125" style="5" customWidth="1"/>
    <col min="6" max="6" width="30.6328125" style="5" customWidth="1"/>
    <col min="7" max="16384" width="8.7265625" style="5"/>
  </cols>
  <sheetData>
    <row r="1" spans="1:6" ht="18.5" x14ac:dyDescent="0.35">
      <c r="A1" s="154" t="s">
        <v>258</v>
      </c>
      <c r="B1" s="154"/>
      <c r="C1" s="154"/>
      <c r="D1" s="154"/>
      <c r="E1" s="154"/>
      <c r="F1" s="154"/>
    </row>
    <row r="2" spans="1:6" ht="16" thickBot="1" x14ac:dyDescent="0.4">
      <c r="A2" s="262"/>
      <c r="B2" s="173"/>
      <c r="C2" s="173"/>
      <c r="D2" s="173"/>
      <c r="E2" s="173"/>
      <c r="F2" s="173"/>
    </row>
    <row r="3" spans="1:6" ht="30" customHeight="1" x14ac:dyDescent="0.35">
      <c r="A3" s="179" t="s">
        <v>8</v>
      </c>
      <c r="B3" s="180"/>
      <c r="C3" s="180"/>
      <c r="D3" s="180"/>
      <c r="E3" s="182"/>
      <c r="F3" s="173"/>
    </row>
    <row r="4" spans="1:6" ht="30" customHeight="1" x14ac:dyDescent="0.35">
      <c r="A4" s="263" t="s">
        <v>208</v>
      </c>
      <c r="B4" s="225"/>
      <c r="C4" s="223" t="s">
        <v>209</v>
      </c>
      <c r="D4" s="250" t="s">
        <v>41</v>
      </c>
      <c r="E4" s="264"/>
      <c r="F4" s="173"/>
    </row>
    <row r="5" spans="1:6" ht="25" customHeight="1" x14ac:dyDescent="0.35">
      <c r="A5" s="228" t="s">
        <v>210</v>
      </c>
      <c r="B5" s="265"/>
      <c r="C5" s="266">
        <f>'Phase 1'!E11</f>
        <v>0</v>
      </c>
      <c r="D5" s="267" t="s">
        <v>16</v>
      </c>
      <c r="E5" s="268"/>
      <c r="F5" s="173"/>
    </row>
    <row r="6" spans="1:6" ht="25" customHeight="1" x14ac:dyDescent="0.35">
      <c r="A6" s="228" t="s">
        <v>211</v>
      </c>
      <c r="B6" s="265"/>
      <c r="C6" s="266">
        <f>'Phase 1'!E18</f>
        <v>0</v>
      </c>
      <c r="D6" s="267" t="s">
        <v>37</v>
      </c>
      <c r="E6" s="268"/>
      <c r="F6" s="173"/>
    </row>
    <row r="7" spans="1:6" ht="25" customHeight="1" x14ac:dyDescent="0.35">
      <c r="A7" s="228" t="s">
        <v>212</v>
      </c>
      <c r="B7" s="265"/>
      <c r="C7" s="266">
        <f>'Phase 1'!E25</f>
        <v>0</v>
      </c>
      <c r="D7" s="267" t="s">
        <v>37</v>
      </c>
      <c r="E7" s="268"/>
      <c r="F7" s="173"/>
    </row>
    <row r="8" spans="1:6" ht="25" customHeight="1" x14ac:dyDescent="0.35">
      <c r="A8" s="233" t="s">
        <v>213</v>
      </c>
      <c r="B8" s="265"/>
      <c r="C8" s="266">
        <f>'Phase 1'!E36</f>
        <v>0</v>
      </c>
      <c r="D8" s="267" t="s">
        <v>35</v>
      </c>
      <c r="E8" s="268"/>
      <c r="F8" s="173"/>
    </row>
    <row r="9" spans="1:6" ht="25" customHeight="1" x14ac:dyDescent="0.35">
      <c r="A9" s="233" t="s">
        <v>214</v>
      </c>
      <c r="B9" s="265"/>
      <c r="C9" s="266">
        <f>'Phase 1'!E44</f>
        <v>0</v>
      </c>
      <c r="D9" s="267" t="s">
        <v>33</v>
      </c>
      <c r="E9" s="268"/>
      <c r="F9" s="173"/>
    </row>
    <row r="10" spans="1:6" ht="25" customHeight="1" x14ac:dyDescent="0.35">
      <c r="A10" s="228" t="s">
        <v>215</v>
      </c>
      <c r="B10" s="265"/>
      <c r="C10" s="266">
        <f>'Phase 1'!E51</f>
        <v>0</v>
      </c>
      <c r="D10" s="267" t="s">
        <v>37</v>
      </c>
      <c r="E10" s="268"/>
      <c r="F10" s="173"/>
    </row>
    <row r="11" spans="1:6" ht="25" customHeight="1" x14ac:dyDescent="0.35">
      <c r="A11" s="263"/>
      <c r="B11" s="269" t="s">
        <v>216</v>
      </c>
      <c r="C11" s="266">
        <f>'Phase 1'!B57</f>
        <v>0</v>
      </c>
      <c r="D11" s="267" t="s">
        <v>291</v>
      </c>
      <c r="E11" s="268"/>
      <c r="F11" s="173"/>
    </row>
    <row r="12" spans="1:6" ht="25" customHeight="1" thickBot="1" x14ac:dyDescent="0.4">
      <c r="A12" s="270"/>
      <c r="B12" s="271" t="s">
        <v>42</v>
      </c>
      <c r="C12" s="272">
        <f>'Phase 1'!C59:D59</f>
        <v>0</v>
      </c>
      <c r="D12" s="273"/>
      <c r="E12" s="274"/>
      <c r="F12" s="173"/>
    </row>
    <row r="13" spans="1:6" ht="15.5" x14ac:dyDescent="0.35">
      <c r="A13" s="275"/>
      <c r="B13" s="173"/>
      <c r="C13" s="173"/>
      <c r="D13" s="173"/>
      <c r="E13" s="173"/>
      <c r="F13" s="173"/>
    </row>
    <row r="14" spans="1:6" ht="15.5" x14ac:dyDescent="0.35">
      <c r="A14" s="262" t="s">
        <v>307</v>
      </c>
      <c r="B14" s="173"/>
      <c r="C14" s="173"/>
      <c r="D14" s="173"/>
      <c r="E14" s="173"/>
      <c r="F14" s="173"/>
    </row>
    <row r="15" spans="1:6" ht="15.5" x14ac:dyDescent="0.35">
      <c r="A15" s="187" t="s">
        <v>308</v>
      </c>
      <c r="B15" s="173"/>
      <c r="C15" s="173"/>
      <c r="D15" s="173"/>
      <c r="E15" s="173"/>
      <c r="F15" s="173"/>
    </row>
    <row r="16" spans="1:6" ht="15.5" x14ac:dyDescent="0.35">
      <c r="A16" s="187" t="s">
        <v>309</v>
      </c>
      <c r="B16" s="173"/>
      <c r="C16" s="173"/>
      <c r="D16" s="173"/>
      <c r="E16" s="173"/>
      <c r="F16" s="173"/>
    </row>
    <row r="17" spans="1:6" ht="15.5" x14ac:dyDescent="0.35">
      <c r="A17" s="187" t="s">
        <v>310</v>
      </c>
      <c r="B17" s="173"/>
      <c r="C17" s="173"/>
      <c r="D17" s="173"/>
      <c r="E17" s="173"/>
      <c r="F17" s="173"/>
    </row>
    <row r="18" spans="1:6" ht="15.5" x14ac:dyDescent="0.35">
      <c r="A18" s="187" t="s">
        <v>311</v>
      </c>
      <c r="B18" s="173"/>
      <c r="C18" s="173"/>
      <c r="D18" s="173"/>
      <c r="E18" s="173"/>
      <c r="F18" s="173"/>
    </row>
    <row r="19" spans="1:6" ht="15.5" x14ac:dyDescent="0.35">
      <c r="A19" s="275"/>
      <c r="B19" s="173"/>
      <c r="C19" s="173"/>
      <c r="D19" s="173"/>
      <c r="E19" s="173"/>
      <c r="F19" s="173"/>
    </row>
    <row r="20" spans="1:6" ht="15.5" x14ac:dyDescent="0.35">
      <c r="A20" s="152" t="s">
        <v>43</v>
      </c>
      <c r="B20" s="152"/>
      <c r="C20" s="152"/>
      <c r="D20" s="152"/>
      <c r="E20" s="152"/>
      <c r="F20" s="152"/>
    </row>
    <row r="21" spans="1:6" ht="15" thickBot="1" x14ac:dyDescent="0.4">
      <c r="A21" s="173"/>
      <c r="B21" s="173"/>
      <c r="C21" s="173"/>
      <c r="D21" s="173"/>
      <c r="E21" s="173"/>
      <c r="F21" s="173"/>
    </row>
    <row r="22" spans="1:6" ht="30" customHeight="1" x14ac:dyDescent="0.35">
      <c r="A22" s="219" t="s">
        <v>44</v>
      </c>
      <c r="B22" s="220"/>
      <c r="C22" s="220"/>
      <c r="D22" s="220"/>
      <c r="E22" s="220"/>
      <c r="F22" s="221"/>
    </row>
    <row r="23" spans="1:6" ht="25" customHeight="1" x14ac:dyDescent="0.35">
      <c r="A23" s="222" t="s">
        <v>208</v>
      </c>
      <c r="B23" s="223" t="s">
        <v>209</v>
      </c>
      <c r="C23" s="223"/>
      <c r="D23" s="223" t="s">
        <v>41</v>
      </c>
      <c r="E23" s="250" t="s">
        <v>263</v>
      </c>
      <c r="F23" s="226" t="s">
        <v>273</v>
      </c>
    </row>
    <row r="24" spans="1:6" ht="50" customHeight="1" x14ac:dyDescent="0.35">
      <c r="A24" s="216" t="s">
        <v>217</v>
      </c>
      <c r="B24" s="255">
        <f>'Phase 2 Kindergarten'!E21</f>
        <v>0</v>
      </c>
      <c r="C24" s="242" t="s">
        <v>219</v>
      </c>
      <c r="D24" s="251" t="s">
        <v>218</v>
      </c>
      <c r="E24" s="244">
        <f>'Phase 2 Kindergarten'!D7</f>
        <v>0</v>
      </c>
      <c r="F24" s="61"/>
    </row>
    <row r="25" spans="1:6" ht="50" customHeight="1" x14ac:dyDescent="0.35">
      <c r="A25" s="216" t="s">
        <v>220</v>
      </c>
      <c r="B25" s="255">
        <f>'Phase 2 Kindergarten'!E50</f>
        <v>0</v>
      </c>
      <c r="C25" s="242" t="s">
        <v>222</v>
      </c>
      <c r="D25" s="251" t="s">
        <v>221</v>
      </c>
      <c r="E25" s="244">
        <f>'Phase 2 Kindergarten'!D25</f>
        <v>0</v>
      </c>
      <c r="F25" s="59"/>
    </row>
    <row r="26" spans="1:6" ht="50" customHeight="1" x14ac:dyDescent="0.35">
      <c r="A26" s="216" t="s">
        <v>223</v>
      </c>
      <c r="B26" s="229">
        <f>'Phase 2 Kindergarten'!E67</f>
        <v>0</v>
      </c>
      <c r="C26" s="242" t="s">
        <v>225</v>
      </c>
      <c r="D26" s="251" t="s">
        <v>224</v>
      </c>
      <c r="E26" s="244">
        <f>'Phase 2 Kindergarten'!D54</f>
        <v>0</v>
      </c>
      <c r="F26" s="59"/>
    </row>
    <row r="27" spans="1:6" ht="50" customHeight="1" x14ac:dyDescent="0.35">
      <c r="A27" s="216" t="s">
        <v>226</v>
      </c>
      <c r="B27" s="229">
        <f>'Phase 2 Kindergarten'!E80</f>
        <v>0</v>
      </c>
      <c r="C27" s="242" t="s">
        <v>228</v>
      </c>
      <c r="D27" s="261" t="s">
        <v>227</v>
      </c>
      <c r="E27" s="244">
        <f>'Phase 2 Kindergarten'!D71</f>
        <v>0</v>
      </c>
      <c r="F27" s="59"/>
    </row>
    <row r="28" spans="1:6" ht="25" customHeight="1" x14ac:dyDescent="0.35">
      <c r="A28" s="252"/>
      <c r="B28" s="253"/>
      <c r="C28" s="253"/>
      <c r="D28" s="253"/>
      <c r="E28" s="245" t="s">
        <v>229</v>
      </c>
      <c r="F28" s="50"/>
    </row>
    <row r="29" spans="1:6" ht="50" customHeight="1" thickBot="1" x14ac:dyDescent="0.4">
      <c r="A29" s="212" t="s">
        <v>230</v>
      </c>
      <c r="B29" s="68"/>
      <c r="C29" s="68"/>
      <c r="D29" s="68"/>
      <c r="E29" s="68"/>
      <c r="F29" s="69"/>
    </row>
    <row r="30" spans="1:6" ht="15" thickBot="1" x14ac:dyDescent="0.4">
      <c r="A30" s="173"/>
      <c r="B30" s="173"/>
      <c r="C30" s="173"/>
      <c r="D30" s="173"/>
      <c r="E30" s="173"/>
      <c r="F30" s="173"/>
    </row>
    <row r="31" spans="1:6" ht="30" customHeight="1" x14ac:dyDescent="0.35">
      <c r="A31" s="133" t="s">
        <v>45</v>
      </c>
      <c r="B31" s="134"/>
      <c r="C31" s="134"/>
      <c r="D31" s="134"/>
      <c r="E31" s="259"/>
      <c r="F31" s="260"/>
    </row>
    <row r="32" spans="1:6" ht="25" customHeight="1" x14ac:dyDescent="0.35">
      <c r="A32" s="222" t="s">
        <v>208</v>
      </c>
      <c r="B32" s="223" t="s">
        <v>209</v>
      </c>
      <c r="C32" s="223"/>
      <c r="D32" s="223" t="s">
        <v>41</v>
      </c>
      <c r="E32" s="250" t="s">
        <v>263</v>
      </c>
      <c r="F32" s="226" t="s">
        <v>273</v>
      </c>
    </row>
    <row r="33" spans="1:6" ht="50" customHeight="1" x14ac:dyDescent="0.35">
      <c r="A33" s="216" t="s">
        <v>217</v>
      </c>
      <c r="B33" s="255">
        <f>'Phase 2 First Grade'!E21</f>
        <v>0</v>
      </c>
      <c r="C33" s="242" t="s">
        <v>225</v>
      </c>
      <c r="D33" s="256" t="s">
        <v>231</v>
      </c>
      <c r="E33" s="244">
        <f>'Phase 2 First Grade'!D8</f>
        <v>0</v>
      </c>
      <c r="F33" s="59"/>
    </row>
    <row r="34" spans="1:6" ht="50" customHeight="1" x14ac:dyDescent="0.35">
      <c r="A34" s="216" t="s">
        <v>220</v>
      </c>
      <c r="B34" s="255">
        <f>'Phase 2 First Grade'!E45</f>
        <v>0</v>
      </c>
      <c r="C34" s="242" t="s">
        <v>232</v>
      </c>
      <c r="D34" s="256" t="s">
        <v>240</v>
      </c>
      <c r="E34" s="244">
        <f>'Phase 2 First Grade'!D25</f>
        <v>0</v>
      </c>
      <c r="F34" s="59"/>
    </row>
    <row r="35" spans="1:6" ht="50" customHeight="1" x14ac:dyDescent="0.35">
      <c r="A35" s="216" t="s">
        <v>223</v>
      </c>
      <c r="B35" s="229">
        <f>'Phase 2 First Grade'!E61</f>
        <v>0</v>
      </c>
      <c r="C35" s="242" t="s">
        <v>233</v>
      </c>
      <c r="D35" s="256" t="s">
        <v>259</v>
      </c>
      <c r="E35" s="244">
        <f>'Phase 2 First Grade'!D49</f>
        <v>0</v>
      </c>
      <c r="F35" s="59"/>
    </row>
    <row r="36" spans="1:6" ht="50" customHeight="1" x14ac:dyDescent="0.35">
      <c r="A36" s="257" t="s">
        <v>234</v>
      </c>
      <c r="B36" s="229">
        <f>'Phase 2 First Grade'!E73</f>
        <v>0</v>
      </c>
      <c r="C36" s="242" t="s">
        <v>236</v>
      </c>
      <c r="D36" s="256" t="s">
        <v>235</v>
      </c>
      <c r="E36" s="244">
        <f>'Phase 2 First Grade'!D65</f>
        <v>0</v>
      </c>
      <c r="F36" s="62"/>
    </row>
    <row r="37" spans="1:6" ht="50" customHeight="1" x14ac:dyDescent="0.35">
      <c r="A37" s="257" t="s">
        <v>237</v>
      </c>
      <c r="B37" s="258">
        <f>'Phase 2 First Grade'!E90</f>
        <v>0</v>
      </c>
      <c r="C37" s="242" t="s">
        <v>225</v>
      </c>
      <c r="D37" s="256" t="s">
        <v>238</v>
      </c>
      <c r="E37" s="244">
        <f>'Phase 2 First Grade'!D77</f>
        <v>0</v>
      </c>
      <c r="F37" s="62"/>
    </row>
    <row r="38" spans="1:6" ht="25" customHeight="1" x14ac:dyDescent="0.35">
      <c r="A38" s="216"/>
      <c r="B38" s="217"/>
      <c r="C38" s="217"/>
      <c r="D38" s="217"/>
      <c r="E38" s="245" t="s">
        <v>229</v>
      </c>
      <c r="F38" s="50"/>
    </row>
    <row r="39" spans="1:6" ht="50" customHeight="1" thickBot="1" x14ac:dyDescent="0.4">
      <c r="A39" s="254" t="s">
        <v>230</v>
      </c>
      <c r="B39" s="68"/>
      <c r="C39" s="68"/>
      <c r="D39" s="68"/>
      <c r="E39" s="68"/>
      <c r="F39" s="69"/>
    </row>
    <row r="40" spans="1:6" ht="15" thickBot="1" x14ac:dyDescent="0.4">
      <c r="A40" s="173"/>
      <c r="B40" s="173"/>
      <c r="C40" s="173"/>
      <c r="D40" s="173"/>
      <c r="E40" s="173"/>
      <c r="F40" s="173"/>
    </row>
    <row r="41" spans="1:6" ht="30" customHeight="1" x14ac:dyDescent="0.35">
      <c r="A41" s="219" t="s">
        <v>46</v>
      </c>
      <c r="B41" s="220"/>
      <c r="C41" s="220"/>
      <c r="D41" s="220"/>
      <c r="E41" s="220"/>
      <c r="F41" s="221"/>
    </row>
    <row r="42" spans="1:6" ht="25" customHeight="1" x14ac:dyDescent="0.35">
      <c r="A42" s="223" t="s">
        <v>208</v>
      </c>
      <c r="B42" s="223" t="s">
        <v>209</v>
      </c>
      <c r="C42" s="223"/>
      <c r="D42" s="223" t="s">
        <v>41</v>
      </c>
      <c r="E42" s="250" t="s">
        <v>263</v>
      </c>
      <c r="F42" s="226" t="s">
        <v>273</v>
      </c>
    </row>
    <row r="43" spans="1:6" ht="50" customHeight="1" x14ac:dyDescent="0.35">
      <c r="A43" s="128" t="s">
        <v>239</v>
      </c>
      <c r="B43" s="167">
        <f>'Phase 2 Second Grade'!E28</f>
        <v>0</v>
      </c>
      <c r="C43" s="207" t="s">
        <v>232</v>
      </c>
      <c r="D43" s="251" t="s">
        <v>240</v>
      </c>
      <c r="E43" s="244">
        <f>'Phase 2 Second Grade'!D8</f>
        <v>0</v>
      </c>
      <c r="F43" s="59"/>
    </row>
    <row r="44" spans="1:6" ht="50" customHeight="1" x14ac:dyDescent="0.35">
      <c r="A44" s="128" t="s">
        <v>241</v>
      </c>
      <c r="B44" s="167">
        <f>'Phase 2 Second Grade'!E47</f>
        <v>0</v>
      </c>
      <c r="C44" s="207" t="s">
        <v>242</v>
      </c>
      <c r="D44" s="251" t="s">
        <v>260</v>
      </c>
      <c r="E44" s="244">
        <f>'Phase 2 Second Grade'!D32</f>
        <v>0</v>
      </c>
      <c r="F44" s="59"/>
    </row>
    <row r="45" spans="1:6" ht="50" customHeight="1" x14ac:dyDescent="0.35">
      <c r="A45" s="128" t="s">
        <v>243</v>
      </c>
      <c r="B45" s="167">
        <f>'Phase 2 Second Grade'!E59</f>
        <v>0</v>
      </c>
      <c r="C45" s="207" t="s">
        <v>236</v>
      </c>
      <c r="D45" s="243" t="s">
        <v>235</v>
      </c>
      <c r="E45" s="244">
        <f>'Phase 2 Second Grade'!D51</f>
        <v>0</v>
      </c>
      <c r="F45" s="59"/>
    </row>
    <row r="46" spans="1:6" ht="50" customHeight="1" x14ac:dyDescent="0.35">
      <c r="A46" s="128" t="s">
        <v>244</v>
      </c>
      <c r="B46" s="167">
        <f>'Phase 2 Second Grade'!E76</f>
        <v>0</v>
      </c>
      <c r="C46" s="207" t="s">
        <v>225</v>
      </c>
      <c r="D46" s="243" t="s">
        <v>245</v>
      </c>
      <c r="E46" s="244">
        <f>'Phase 2 Second Grade'!D63</f>
        <v>0</v>
      </c>
      <c r="F46" s="59"/>
    </row>
    <row r="47" spans="1:6" ht="25" customHeight="1" x14ac:dyDescent="0.35">
      <c r="A47" s="252"/>
      <c r="B47" s="253"/>
      <c r="C47" s="253"/>
      <c r="D47" s="253"/>
      <c r="E47" s="245" t="s">
        <v>229</v>
      </c>
      <c r="F47" s="50"/>
    </row>
    <row r="48" spans="1:6" ht="50" customHeight="1" thickBot="1" x14ac:dyDescent="0.4">
      <c r="A48" s="212" t="s">
        <v>230</v>
      </c>
      <c r="B48" s="68"/>
      <c r="C48" s="68"/>
      <c r="D48" s="68"/>
      <c r="E48" s="68"/>
      <c r="F48" s="69"/>
    </row>
    <row r="49" spans="1:6" ht="14.5" customHeight="1" thickBot="1" x14ac:dyDescent="0.4">
      <c r="A49" s="173"/>
      <c r="B49" s="173"/>
      <c r="C49" s="173"/>
      <c r="D49" s="173"/>
      <c r="E49" s="173"/>
      <c r="F49" s="173"/>
    </row>
    <row r="50" spans="1:6" ht="30" customHeight="1" x14ac:dyDescent="0.35">
      <c r="A50" s="246" t="s">
        <v>246</v>
      </c>
      <c r="B50" s="247"/>
      <c r="C50" s="247"/>
      <c r="D50" s="247"/>
      <c r="E50" s="247"/>
      <c r="F50" s="248"/>
    </row>
    <row r="51" spans="1:6" ht="25" customHeight="1" x14ac:dyDescent="0.35">
      <c r="A51" s="222" t="s">
        <v>208</v>
      </c>
      <c r="B51" s="249" t="s">
        <v>209</v>
      </c>
      <c r="C51" s="223"/>
      <c r="D51" s="223" t="s">
        <v>41</v>
      </c>
      <c r="E51" s="250" t="s">
        <v>263</v>
      </c>
      <c r="F51" s="226" t="s">
        <v>273</v>
      </c>
    </row>
    <row r="52" spans="1:6" ht="50" customHeight="1" x14ac:dyDescent="0.35">
      <c r="A52" s="216" t="s">
        <v>239</v>
      </c>
      <c r="B52" s="229">
        <f>'Phase 2 Third Grade'!E28</f>
        <v>0</v>
      </c>
      <c r="C52" s="242" t="s">
        <v>232</v>
      </c>
      <c r="D52" s="243" t="s">
        <v>247</v>
      </c>
      <c r="E52" s="244">
        <f>'Phase 2 Third Grade'!D8</f>
        <v>0</v>
      </c>
      <c r="F52" s="59"/>
    </row>
    <row r="53" spans="1:6" ht="50" customHeight="1" x14ac:dyDescent="0.35">
      <c r="A53" s="216" t="s">
        <v>241</v>
      </c>
      <c r="B53" s="229">
        <f>'Phase 2 Third Grade'!E48</f>
        <v>0</v>
      </c>
      <c r="C53" s="242" t="s">
        <v>249</v>
      </c>
      <c r="D53" s="243" t="s">
        <v>248</v>
      </c>
      <c r="E53" s="244">
        <f>'Phase 2 Third Grade'!D32</f>
        <v>0</v>
      </c>
      <c r="F53" s="59"/>
    </row>
    <row r="54" spans="1:6" ht="50" customHeight="1" x14ac:dyDescent="0.35">
      <c r="A54" s="216" t="s">
        <v>250</v>
      </c>
      <c r="B54" s="229">
        <f>'Phase 2 Third Grade'!E60</f>
        <v>0</v>
      </c>
      <c r="C54" s="242" t="s">
        <v>236</v>
      </c>
      <c r="D54" s="243" t="s">
        <v>235</v>
      </c>
      <c r="E54" s="244">
        <f>'Phase 2 Third Grade'!D52</f>
        <v>0</v>
      </c>
      <c r="F54" s="59"/>
    </row>
    <row r="55" spans="1:6" ht="50" customHeight="1" x14ac:dyDescent="0.35">
      <c r="A55" s="216" t="s">
        <v>244</v>
      </c>
      <c r="B55" s="229">
        <f>'Phase 2 Third Grade'!E80</f>
        <v>0</v>
      </c>
      <c r="C55" s="242" t="s">
        <v>249</v>
      </c>
      <c r="D55" s="243" t="s">
        <v>251</v>
      </c>
      <c r="E55" s="244">
        <f>'Phase 2 Third Grade'!D64</f>
        <v>0</v>
      </c>
      <c r="F55" s="59"/>
    </row>
    <row r="56" spans="1:6" ht="25" customHeight="1" x14ac:dyDescent="0.35">
      <c r="A56" s="216"/>
      <c r="B56" s="217"/>
      <c r="C56" s="217"/>
      <c r="D56" s="217"/>
      <c r="E56" s="245" t="s">
        <v>229</v>
      </c>
      <c r="F56" s="50"/>
    </row>
    <row r="57" spans="1:6" ht="50" customHeight="1" thickBot="1" x14ac:dyDescent="0.4">
      <c r="A57" s="212" t="s">
        <v>230</v>
      </c>
      <c r="B57" s="70"/>
      <c r="C57" s="70"/>
      <c r="D57" s="70"/>
      <c r="E57" s="70"/>
      <c r="F57" s="71"/>
    </row>
    <row r="58" spans="1:6" ht="15" thickBot="1" x14ac:dyDescent="0.4">
      <c r="A58" s="173"/>
      <c r="B58" s="173"/>
      <c r="C58" s="173"/>
      <c r="D58" s="173"/>
      <c r="E58" s="173"/>
      <c r="F58" s="173"/>
    </row>
    <row r="59" spans="1:6" ht="30" customHeight="1" x14ac:dyDescent="0.35">
      <c r="A59" s="219" t="s">
        <v>47</v>
      </c>
      <c r="B59" s="220"/>
      <c r="C59" s="220"/>
      <c r="D59" s="220"/>
      <c r="E59" s="220"/>
      <c r="F59" s="221"/>
    </row>
    <row r="60" spans="1:6" ht="25" customHeight="1" x14ac:dyDescent="0.35">
      <c r="A60" s="236" t="s">
        <v>208</v>
      </c>
      <c r="B60" s="237" t="s">
        <v>209</v>
      </c>
      <c r="C60" s="238"/>
      <c r="D60" s="239" t="s">
        <v>41</v>
      </c>
      <c r="E60" s="240"/>
      <c r="F60" s="241" t="s">
        <v>273</v>
      </c>
    </row>
    <row r="61" spans="1:6" ht="50" customHeight="1" x14ac:dyDescent="0.35">
      <c r="A61" s="228" t="s">
        <v>47</v>
      </c>
      <c r="B61" s="229">
        <f>'Usability, Professional Dev.'!E14</f>
        <v>0</v>
      </c>
      <c r="C61" s="230" t="s">
        <v>253</v>
      </c>
      <c r="D61" s="231" t="s">
        <v>252</v>
      </c>
      <c r="E61" s="232"/>
      <c r="F61" s="61"/>
    </row>
    <row r="62" spans="1:6" ht="25" customHeight="1" x14ac:dyDescent="0.35">
      <c r="A62" s="233"/>
      <c r="B62" s="234"/>
      <c r="C62" s="234"/>
      <c r="D62" s="234"/>
      <c r="E62" s="235" t="s">
        <v>63</v>
      </c>
      <c r="F62" s="51"/>
    </row>
    <row r="63" spans="1:6" ht="50" customHeight="1" thickBot="1" x14ac:dyDescent="0.4">
      <c r="A63" s="227" t="s">
        <v>230</v>
      </c>
      <c r="B63" s="72"/>
      <c r="C63" s="72"/>
      <c r="D63" s="74"/>
      <c r="E63" s="72"/>
      <c r="F63" s="73"/>
    </row>
    <row r="64" spans="1:6" ht="15" thickBot="1" x14ac:dyDescent="0.4">
      <c r="A64" s="173"/>
      <c r="B64" s="173"/>
      <c r="C64" s="173"/>
      <c r="D64" s="173"/>
      <c r="E64" s="173"/>
      <c r="F64" s="173"/>
    </row>
    <row r="65" spans="1:6" ht="30" customHeight="1" x14ac:dyDescent="0.35">
      <c r="A65" s="219" t="s">
        <v>287</v>
      </c>
      <c r="B65" s="220"/>
      <c r="C65" s="220"/>
      <c r="D65" s="220"/>
      <c r="E65" s="220"/>
      <c r="F65" s="221"/>
    </row>
    <row r="66" spans="1:6" ht="62" customHeight="1" x14ac:dyDescent="0.35">
      <c r="A66" s="222" t="s">
        <v>208</v>
      </c>
      <c r="B66" s="223" t="s">
        <v>209</v>
      </c>
      <c r="C66" s="223"/>
      <c r="D66" s="224" t="s">
        <v>292</v>
      </c>
      <c r="E66" s="225"/>
      <c r="F66" s="226" t="s">
        <v>273</v>
      </c>
    </row>
    <row r="67" spans="1:6" ht="50" customHeight="1" x14ac:dyDescent="0.35">
      <c r="A67" s="213" t="s">
        <v>29</v>
      </c>
      <c r="B67" s="167">
        <f>'Usability, Professional Dev.'!E22</f>
        <v>0</v>
      </c>
      <c r="C67" s="207" t="s">
        <v>294</v>
      </c>
      <c r="D67" s="214" t="s">
        <v>293</v>
      </c>
      <c r="E67" s="215"/>
      <c r="F67" s="59"/>
    </row>
    <row r="68" spans="1:6" ht="30" customHeight="1" x14ac:dyDescent="0.35">
      <c r="A68" s="216"/>
      <c r="B68" s="217"/>
      <c r="C68" s="217"/>
      <c r="D68" s="217"/>
      <c r="E68" s="218" t="s">
        <v>63</v>
      </c>
      <c r="F68" s="53"/>
    </row>
    <row r="69" spans="1:6" ht="50" customHeight="1" thickBot="1" x14ac:dyDescent="0.4">
      <c r="A69" s="212" t="s">
        <v>230</v>
      </c>
      <c r="B69" s="76"/>
      <c r="C69" s="76"/>
      <c r="D69" s="76"/>
      <c r="E69" s="76"/>
      <c r="F69" s="75"/>
    </row>
  </sheetData>
  <sheetProtection algorithmName="SHA-512" hashValue="u+b8hjWeZn8AvyBY+o/vQx7sHuYSlhHu49cTQifzoNP1rziRix4kNZnhSXGQgvR8ykybO6BabPIrx5QLOQ1aXw==" saltValue="T7jxThlK2IfQp8U52IdH6g==" spinCount="100000" sheet="1" objects="1" scenarios="1" formatCells="0" formatColumns="0" formatRows="0"/>
  <dataValidations count="3">
    <dataValidation type="list" allowBlank="1" showInputMessage="1" showErrorMessage="1" sqref="F24:F28 F33:F38 F43:F47 F52:F56 F61:F62" xr:uid="{00000000-0002-0000-0800-000000000000}">
      <formula1>"Meets Expectations, Partially Meets Expectations, Doesn’t Meet Expectations"</formula1>
    </dataValidation>
    <dataValidation type="list" allowBlank="1" showInputMessage="1" showErrorMessage="1" sqref="F67" xr:uid="{8AC15D56-BCC1-4176-A8EC-D7BA2B85E8A6}">
      <formula1>"Meets Expectations,  Doesn’t Meet Expectations"</formula1>
    </dataValidation>
    <dataValidation type="list" allowBlank="1" showInputMessage="1" showErrorMessage="1" sqref="F68" xr:uid="{723BDC82-B5A1-40EF-91F2-B10045F2794A}">
      <formula1>"Meets Expectations, Doesn’t Meet Expectations"</formula1>
    </dataValidation>
  </dataValidations>
  <pageMargins left="0.25" right="0.25" top="0.75" bottom="0.75" header="0.3" footer="0.3"/>
  <pageSetup orientation="landscape" horizontalDpi="4294967293" verticalDpi="4294967293" r:id="rId1"/>
  <headerFooter>
    <oddFooter>&amp;LJanuary 2020&amp;CSupplemental Program Rubric: Phase 2 &amp;RRatings Summary</oddFooter>
  </headerFooter>
  <rowBreaks count="4" manualBreakCount="4">
    <brk id="29" max="16383" man="1"/>
    <brk id="40" max="16383" man="1"/>
    <brk id="49"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Supplemental Ratings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Yetter, Tammy</cp:lastModifiedBy>
  <cp:lastPrinted>2020-02-10T22:08:42Z</cp:lastPrinted>
  <dcterms:created xsi:type="dcterms:W3CDTF">2020-01-30T19:35:46Z</dcterms:created>
  <dcterms:modified xsi:type="dcterms:W3CDTF">2020-04-16T18:15:30Z</dcterms:modified>
</cp:coreProperties>
</file>