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yetter_t\Downloads\"/>
    </mc:Choice>
  </mc:AlternateContent>
  <xr:revisionPtr revIDLastSave="0" documentId="8_{590323BF-5C67-4041-838C-351C2E858D5E}" xr6:coauthVersionLast="47" xr6:coauthVersionMax="47" xr10:uidLastSave="{00000000-0000-0000-0000-000000000000}"/>
  <bookViews>
    <workbookView xWindow="28680" yWindow="-120" windowWidth="29040" windowHeight="17640" firstSheet="3" activeTab="3" xr2:uid="{626D0E5E-9555-4AE3-9344-80DC0E36A7EC}"/>
  </bookViews>
  <sheets>
    <sheet name="Introduction &amp; Rating Scale" sheetId="5" r:id="rId1"/>
    <sheet name="Statute Requirements" sheetId="8" r:id="rId2"/>
    <sheet name="Phase 1" sheetId="6" r:id="rId3"/>
    <sheet name="Phase 2" sheetId="9" r:id="rId4"/>
    <sheet name="Usability" sheetId="7" r:id="rId5"/>
    <sheet name="Ratings Summary" sheetId="10"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0" l="1"/>
  <c r="B13" i="11" s="1"/>
  <c r="D157" i="9"/>
  <c r="D156" i="9"/>
  <c r="D155" i="9"/>
  <c r="D154" i="9"/>
  <c r="D153" i="9"/>
  <c r="D152" i="9"/>
  <c r="D151" i="9"/>
  <c r="D150" i="9"/>
  <c r="D149" i="9"/>
  <c r="D148" i="9"/>
  <c r="D147" i="9"/>
  <c r="D146" i="9"/>
  <c r="D145" i="9"/>
  <c r="D143" i="9"/>
  <c r="D142" i="9"/>
  <c r="D141" i="9"/>
  <c r="D60" i="9"/>
  <c r="E21" i="6"/>
  <c r="D5" i="8"/>
  <c r="D6" i="8"/>
  <c r="D114" i="9"/>
  <c r="D40" i="9"/>
  <c r="D7" i="6"/>
  <c r="D136" i="9"/>
  <c r="D131" i="9"/>
  <c r="D130" i="9"/>
  <c r="D119" i="9"/>
  <c r="D118" i="9"/>
  <c r="D105" i="9"/>
  <c r="D104" i="9"/>
  <c r="D103" i="9"/>
  <c r="D86" i="9"/>
  <c r="D85" i="9"/>
  <c r="D84" i="9"/>
  <c r="D74" i="9"/>
  <c r="D73" i="9"/>
  <c r="D55" i="9"/>
  <c r="D54" i="9"/>
  <c r="D41" i="9"/>
  <c r="D39" i="9"/>
  <c r="D28" i="9"/>
  <c r="D27" i="9"/>
  <c r="D26" i="9"/>
  <c r="D6" i="6"/>
  <c r="E22" i="6"/>
  <c r="D158" i="9" l="1"/>
  <c r="B22" i="10" s="1"/>
  <c r="D133" i="9"/>
  <c r="D134" i="9"/>
  <c r="B12" i="11"/>
  <c r="D125" i="9" l="1"/>
  <c r="D126" i="9"/>
  <c r="D128" i="9"/>
  <c r="D129" i="9"/>
  <c r="D135" i="9"/>
  <c r="D137" i="9" l="1"/>
  <c r="B21" i="10" s="1"/>
  <c r="D8" i="10" l="1"/>
  <c r="D7" i="10"/>
  <c r="D117" i="9"/>
  <c r="D116" i="9"/>
  <c r="D113" i="9"/>
  <c r="D112" i="9"/>
  <c r="D99" i="9"/>
  <c r="D100" i="9"/>
  <c r="D101" i="9"/>
  <c r="D102" i="9"/>
  <c r="D98" i="9"/>
  <c r="D92" i="9"/>
  <c r="D89" i="9"/>
  <c r="D81" i="9"/>
  <c r="D82" i="9"/>
  <c r="D83" i="9"/>
  <c r="D80" i="9"/>
  <c r="D67" i="9"/>
  <c r="D68" i="9"/>
  <c r="D69" i="9"/>
  <c r="D70" i="9"/>
  <c r="D71" i="9"/>
  <c r="D72" i="9"/>
  <c r="D66" i="9"/>
  <c r="D59" i="9"/>
  <c r="D61" i="9"/>
  <c r="D58" i="9"/>
  <c r="D51" i="9"/>
  <c r="D52" i="9"/>
  <c r="D53" i="9"/>
  <c r="D50" i="9"/>
  <c r="D44" i="9"/>
  <c r="D35" i="9"/>
  <c r="D36" i="9"/>
  <c r="D37" i="9"/>
  <c r="D38" i="9"/>
  <c r="D34" i="9"/>
  <c r="D17" i="9"/>
  <c r="D18" i="9"/>
  <c r="D19" i="9"/>
  <c r="D20" i="9"/>
  <c r="D21" i="9"/>
  <c r="D22" i="9"/>
  <c r="D23" i="9"/>
  <c r="D24" i="9"/>
  <c r="D25" i="9"/>
  <c r="D16" i="9"/>
  <c r="D93" i="9" l="1"/>
  <c r="B18" i="10" s="1"/>
  <c r="D120" i="9"/>
  <c r="B20" i="10" s="1"/>
  <c r="D106" i="9"/>
  <c r="B19" i="10" s="1"/>
  <c r="D62" i="9"/>
  <c r="B16" i="10" s="1"/>
  <c r="D45" i="9"/>
  <c r="B15" i="10" s="1"/>
  <c r="D29" i="9"/>
  <c r="D75" i="9"/>
  <c r="B17" i="10" s="1"/>
  <c r="D5" i="7"/>
  <c r="D6" i="7"/>
  <c r="D7" i="7"/>
  <c r="D4" i="7"/>
  <c r="D5" i="9"/>
  <c r="D6" i="9"/>
  <c r="D7" i="9"/>
  <c r="D8" i="9"/>
  <c r="D9" i="9"/>
  <c r="D10" i="9"/>
  <c r="D11" i="9"/>
  <c r="D4" i="9"/>
  <c r="C22" i="6"/>
  <c r="C21" i="6"/>
  <c r="D21" i="6"/>
  <c r="D22" i="6"/>
  <c r="D32" i="6"/>
  <c r="D33" i="6"/>
  <c r="D31" i="6"/>
  <c r="D26" i="6"/>
  <c r="D27" i="6"/>
  <c r="D15" i="6"/>
  <c r="D16" i="6"/>
  <c r="D17" i="6"/>
  <c r="D14" i="6"/>
  <c r="D12" i="6"/>
  <c r="D13" i="6"/>
  <c r="D11" i="6"/>
  <c r="D18" i="6" s="1"/>
  <c r="D4" i="6"/>
  <c r="D5" i="6"/>
  <c r="D28" i="6" l="1"/>
  <c r="D8" i="6"/>
  <c r="D23" i="6"/>
  <c r="D12" i="9"/>
  <c r="B13" i="10" s="1"/>
  <c r="D8" i="7"/>
  <c r="B26" i="10" s="1"/>
  <c r="B15" i="11" s="1"/>
  <c r="D34" i="6"/>
  <c r="C40" i="6" l="1"/>
  <c r="B14" i="10"/>
  <c r="C8" i="10"/>
</calcChain>
</file>

<file path=xl/sharedStrings.xml><?xml version="1.0" encoding="utf-8"?>
<sst xmlns="http://schemas.openxmlformats.org/spreadsheetml/2006/main" count="490" uniqueCount="286">
  <si>
    <t>READ Act</t>
  </si>
  <si>
    <t>Request for Advisory List Submissions</t>
  </si>
  <si>
    <t>Professional Development Review</t>
  </si>
  <si>
    <t>Review Support - Rubric</t>
  </si>
  <si>
    <t>2019-2022 Review Cycle</t>
  </si>
  <si>
    <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program specific training, and other professional development opportunities that support the implementation of the science of reading. 
The professional development for evidence-based training in teaching reading must meet </t>
    </r>
    <r>
      <rPr>
        <u/>
        <sz val="11"/>
        <color theme="1"/>
        <rFont val="Calibri"/>
        <family val="2"/>
        <scheme val="minor"/>
      </rPr>
      <t>all</t>
    </r>
    <r>
      <rPr>
        <sz val="11"/>
        <color theme="1"/>
        <rFont val="Calibri"/>
        <family val="2"/>
        <scheme val="minor"/>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theme="1"/>
        <rFont val="Calibri"/>
        <family val="2"/>
        <scheme val="minor"/>
      </rPr>
      <t xml:space="preserve">Colorado Department of Education Advisory List for Professional Development.
</t>
    </r>
    <r>
      <rPr>
        <sz val="11"/>
        <color theme="1"/>
        <rFont val="Calibri"/>
        <family val="2"/>
        <scheme val="minor"/>
      </rPr>
      <t xml:space="preserve">
</t>
    </r>
    <r>
      <rPr>
        <sz val="11"/>
        <color rgb="FFFF0000"/>
        <rFont val="Calibri"/>
        <family val="2"/>
        <scheme val="minor"/>
      </rPr>
      <t>(Rubric on next tab)</t>
    </r>
  </si>
  <si>
    <t xml:space="preserve">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(Grades K-6) Standards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t>
  </si>
  <si>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</si>
  <si>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</si>
  <si>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</si>
  <si>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</si>
  <si>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</si>
  <si>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</si>
  <si>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</si>
  <si>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</si>
  <si>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Includes rigorous evaluations of learning throughout the course. (e.g. true/false, multiple choice, short answer, essay, etc.) 
Evaluations of learning throughout the course align with course content and measure participant mastery of the content.</t>
  </si>
  <si>
    <t>Met</t>
  </si>
  <si>
    <t>Includes a rigorous end of course assessment. 
End of course evaluation aligns with course content and measures participant mastery of the content.</t>
  </si>
  <si>
    <t>Decision:</t>
  </si>
  <si>
    <t>Phase 1: Key Elements and Features of Scientifically-Based Reading Instruction</t>
  </si>
  <si>
    <t>Section D: Reading Development Theory 
The professional development:
*gray shaded criterion must be "met" in order to receive credit for this section.</t>
  </si>
  <si>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(Note in the feedback section if not included, but do not mark as not met if author and citations are not included).
</t>
  </si>
  <si>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</si>
  <si>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</si>
  <si>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Provides an explanation of scientifically and evidence-based practices in teaching reading to address the needs of English Learners.
- Must include an explanation of the differences and similarities in the development of literacy in English between English learners and native English speakers.</t>
  </si>
  <si>
    <t>Total Met Section D:</t>
  </si>
  <si>
    <t>out of 8</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</si>
  <si>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</si>
  <si>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</si>
  <si>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</si>
  <si>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</si>
  <si>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</si>
  <si>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t>Fully met</t>
  </si>
  <si>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</si>
  <si>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</si>
  <si>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 including differentiation of instruction for English Learners.</t>
  </si>
  <si>
    <t>Appeal Rating: Fully Met</t>
  </si>
  <si>
    <t>Total Met Section E:</t>
  </si>
  <si>
    <t>out of 14</t>
  </si>
  <si>
    <t>Section F: Minimum Statute and Rule Requirements
*gray shaded criterion must be “met” in order to receive credit for this section.</t>
  </si>
  <si>
    <t>Total Met Section F:</t>
  </si>
  <si>
    <t>out of 4</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</si>
  <si>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</si>
  <si>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</si>
  <si>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</si>
  <si>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Total Met Section G:</t>
  </si>
  <si>
    <t>Section H: Ongoing Support and Training Staff</t>
  </si>
  <si>
    <t>Ensures standardization of content for program delivery (e.g., presenter materials, delivery formats, etc.)</t>
  </si>
  <si>
    <t xml:space="preserve">Minimum staff qualifications are provided &amp; documentation of staff knowledge for the following:
The science of reading and evidence-based practices
Adult learning theory
Effective delivery of content
If scoring a fully  online PD, give full credit for this component and write “does not apply - online PD” in the Evidence/Feedback section of the rubric.
</t>
  </si>
  <si>
    <t>Staff/presenters are effectively trained and supported to deliver the professional development with fidelity (e.g. gradual release, observation/feedback, technical support, reflection, participant feedback, etc.)
If scoring a fully  online PD, give full credit for this component and write “does not apply - online PD” in the Evidence/Feedback section of the rubric.</t>
  </si>
  <si>
    <t>Total Met Section H:</t>
  </si>
  <si>
    <t>out of 6</t>
  </si>
  <si>
    <t>Rating Summary</t>
  </si>
  <si>
    <t>Criteria</t>
  </si>
  <si>
    <t>To move forward, a program must be marked as "Met" in all sections shaded gray as well as receive a score of 28 points or higher.</t>
  </si>
  <si>
    <t xml:space="preserve">All sections shaded gray are marked as met: </t>
  </si>
  <si>
    <t>YES (required to move to Phase 2)</t>
  </si>
  <si>
    <t xml:space="preserve">Total Points: </t>
  </si>
  <si>
    <t xml:space="preserve">32-40 points </t>
  </si>
  <si>
    <t>Program moves to Phase 2</t>
  </si>
  <si>
    <t>Phase 2: Alignment to Colorado Teacher Standards</t>
  </si>
  <si>
    <t xml:space="preserve">Section I: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</si>
  <si>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</si>
  <si>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</si>
  <si>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</si>
  <si>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</si>
  <si>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</si>
  <si>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range of skills typically assessed in terms of phonological skills, decoding skills, oral reading skills, spelling and writing. 
How the range of skills typically assessed in terms of phonological skills, decoding skills, oral reading skills, spelling and writing might impact students acquiring English.</t>
  </si>
  <si>
    <t>The content and purposes of the most common diagnostic tests used by psychologists and educational evaluators. </t>
  </si>
  <si>
    <t>Interpreting measures of reading comprehension and written expression to make appropriate instructional recommendations.
 (e.g. information a teacher can glean from a student’s writing to inform their instruction)</t>
  </si>
  <si>
    <t>Minimum points needed to pass section I: 13/16  </t>
  </si>
  <si>
    <t>Total  earned points for 
Section I:</t>
  </si>
  <si>
    <t xml:space="preserve">Original Review Notes: Recommended in this topic area.  While the included slide deck for the Assessment Module indicated that many of these indicators are addressed within the training, no presenter notes or module content was provided as evidence to clearly determine if the training sufficiently met the required criteria. 
Please provide presenter notes, along with exact pages in training manual, powerpoint slide numbers, and specific sub-lessons in the online course for each rubric indicator submitted for consideration on appeal. 
//
Appeal Review Notes: Additional evidence provided in appeal fully meets criteria. 
</t>
  </si>
  <si>
    <t>out of 16</t>
  </si>
  <si>
    <t>Section  J: LITERACY DEVELOPMENT|1 CCR 301-101, 4.02(5)
At a minimum, the vendor provides evidence that the product provides instruction in: 
*gray shaded criterion must be at least “partially met” in order to receive credit for this section.</t>
  </si>
  <si>
    <t>How the brain learns to read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</si>
  <si>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</si>
  <si>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</si>
  <si>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</si>
  <si>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</si>
  <si>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literacy skills in other languages, cultural values).</t>
  </si>
  <si>
    <t>Phases in the typical developmental progression of oral language (semantic, syntactic, pragmatic); phonological skill; printed word recognition; spelling; reading fluency; reading comprehension; and written expression.
(Do not penalize if written expression is the only component missing.)</t>
  </si>
  <si>
    <t>The known causal relationship among phonological skill, phonic decoding, spelling, accurate and automatic word recognition, text reading fluency, background knowledge, verbal reasoning skill, vocabulary, reading comprehension and writing.</t>
  </si>
  <si>
    <t>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(Do not penalize if written expression is the only component missing.)</t>
  </si>
  <si>
    <t>Reasonable goals and expectations for learners at various stages of reading and writing development.</t>
  </si>
  <si>
    <t xml:space="preserve">Provides an explanation of scientifically and evidence-based practices in teaching reading to English Learners.
- must include an explanation of the differences and similarities in the development of literacy between English Learners and native speakers.
</t>
  </si>
  <si>
    <t>Provides an explanation of the relationship between second language oral proficiency and second language literacy.</t>
  </si>
  <si>
    <t>The importance of providing frequent and intentional instruction focused on oral language development when supporting English Learners with literacy development.</t>
  </si>
  <si>
    <t>Minimum points needed to pass section J:  20/26</t>
  </si>
  <si>
    <t>Total  earned points for Section J:</t>
  </si>
  <si>
    <t xml:space="preserve"> Original Review Notes:
- Grey-shaded rubric indicators must be at least "partially met" in order recieve credit for this section. 
- Please provide presenter notes, along with exact pages in training manual, powerpoint slide numbers, and specific sub-lessons in the online course for each rubric indicator submitted for consideration on appeal. 
//
Appeal Review Notes: Additional evidence provided in appeal fully meets criteria. </t>
  </si>
  <si>
    <t>out of 26</t>
  </si>
  <si>
    <t>Section K:  PHONOLOGY DEVELOPMENT|1 CCR 301-101, 4.02(8) 
At a minimum, the vendor provides evidence that the product provides instruction in:
*gray shaded criterion must be at least “partially met” in order to receive credit for this section.</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</si>
  <si>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</si>
  <si>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</si>
  <si>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</si>
  <si>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</si>
  <si>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</si>
  <si>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</si>
  <si>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t>Partially met</t>
  </si>
  <si>
    <t>Slides were provided for the Struggling Readers module but did not include presenter notes. The Struggling Reader module mentioned in the evidence column of the worksheet was not included in the submission. The Struggling Reader module must be provided in order to adequately to review this indicator.</t>
  </si>
  <si>
    <t>The phonological features of languages other than English, such as Spanish, and how they are similar to English and can support with transfer of phonemes that occur in both languages, such Spanish and English, and how they differ.</t>
  </si>
  <si>
    <t xml:space="preserve">Scientifically and evidence-based instructional strategies, scaffolding, and differentiation for teaching phonological awareness to English Learners </t>
  </si>
  <si>
    <t>STRUCTURE OF LANGUAGE - Phonology|1 CCR 301-101, 4.02(6) </t>
  </si>
  <si>
    <t>At a minimum, the vendor provides evidence that the product provides instruction in:</t>
  </si>
  <si>
    <t>Identification, pronunciation, classification and comparison of the consonant and vowel phonemes of English.</t>
  </si>
  <si>
    <t>In the online training, the supplemental resource included in section 3.12 may be confusing for participants who do not have a clear understanding of the individual English phonemes and how they connect to spellings. At least two examples of phonograms contain more than a single phoneme (e.g. "cei"= /see/). Consider moving this supplemental resource to the phonics section to avoid misinterpretation.</t>
  </si>
  <si>
    <t>Minimum points needed to pass section K:  14/18</t>
  </si>
  <si>
    <t>Total  earned points for Section K:</t>
  </si>
  <si>
    <t xml:space="preserve">Original Review Notes:
- Grey-shaded rubric indicators must be at least "partially met" in order recieve credit for this section. 
-Please provide presenter notes, along with exact pages in training manual, powerpoint slide numbers, and specific sub-lessons in the online course for each rubric indicator submitted for consideration on appeal. 
//
Appeal Review Notes: Additional evidence provided in appeal fully meets criteria. </t>
  </si>
  <si>
    <t>out of 18</t>
  </si>
  <si>
    <t>Section L: PHONICS AND WORD RECOGNITION DEVELOPMENT|1 CCR 301-101, 4.02(9)
At a minimum, the vendor provides evidence that the product provides instruction in:
*gray shaded criterion must be at least "partially met” in order to receive credit for this section.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</si>
  <si>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</si>
  <si>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</si>
  <si>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</si>
  <si>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</si>
  <si>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</si>
  <si>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t xml:space="preserve">Scientifically and evidence-based instructional strategies, scaffolds, and differentiation to develop English Learners':
-letter knowledge
-grapho-phonemic knowledge
-decoding skills 
-morphological awareness
</t>
  </si>
  <si>
    <t>STRUCTURE OF LANGUAGE - Orthography|1 CCR 301-101, 4.02(6) </t>
  </si>
  <si>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</si>
  <si>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</si>
  <si>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the six basic syllable types in English spelling.</t>
  </si>
  <si>
    <t>The difference between high frequency and irregular words.</t>
  </si>
  <si>
    <t>Minimum points needed to pass section L:  16/20</t>
  </si>
  <si>
    <t>Total  earned points for Section L:</t>
  </si>
  <si>
    <t xml:space="preserve">Original Review Notes:
- Grey-shaded rubric indicators must be at least "partially met" in order recieve credit for this section. 
- Please provide presenter notes, along with exact pages in training manual, powerpoint slide numbers, and specific sub-lessons in the online course for each rubric indicator submitted for consideration on appeal. 
//
Appeal Review Notes: Additional evidence provided in appeal fully meets criteria. </t>
  </si>
  <si>
    <t>out of 20</t>
  </si>
  <si>
    <t>Section M: FLUENCY DEVELOPMENT|1 CCR 301-101, 4.02(10) 
At a minimum, the vendor provides evidence that the product provides instruction in:
*gray shaded criterion must be “fully met” in order to receive credit for this section.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</si>
  <si>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</si>
  <si>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</si>
  <si>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t>Examples of text at a student’s frustration, instructional and independent reading level. 
(Selecting text at an appropriate level of accuracy and difficulty to support students in building fluency.)</t>
  </si>
  <si>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</si>
  <si>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</si>
  <si>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</si>
  <si>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</si>
  <si>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</si>
  <si>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Scientifically and evidence-based instructional strategies and techniques for teaching fluency to English Learners.</t>
  </si>
  <si>
    <t>Minimum points needed to pass section M:  14/18</t>
  </si>
  <si>
    <t>Total  earned points for Section M:</t>
  </si>
  <si>
    <t xml:space="preserve">Section N: VOCABULARY DEVELOPMENT|1 CCR 301-101, 4.02(11) 
At a minimum, the vendor provides evidence that the product provides instruction in:
*gray shaded criterion must be at least “partially met” in order to receive credit for this section.
</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</si>
  <si>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</si>
  <si>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</si>
  <si>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</si>
  <si>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</si>
  <si>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</si>
  <si>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t>Principles of evidence-based instructional design to teach vocabulary to English Learners.</t>
  </si>
  <si>
    <t>Scientifically and evidence-based strategies, scaffolds, and differentiation for teaching vocabulary skills to English Learners</t>
  </si>
  <si>
    <t>STRUCTURE OF LANGUAGE - Semantics|1 CCR 301-101, 4.02(6) </t>
  </si>
  <si>
    <t>Examples of meaningful word relationships or semantic organization.</t>
  </si>
  <si>
    <t>STRUCTURE OF LANGUAGE - Morphology|1 CCR 301-101, 4.02(6) </t>
  </si>
  <si>
    <t>Common morphemes in English, including Anglo Saxon compounds, inflectional suffixes, and derivational suffixes; Latin-based prefixes, roots and derivational suffixes; and Greek-based combining forms.</t>
  </si>
  <si>
    <r>
      <t>Minimum points needed to pass section N: </t>
    </r>
    <r>
      <rPr>
        <b/>
        <sz val="12"/>
        <rFont val="Calibri"/>
        <family val="2"/>
        <scheme val="minor"/>
      </rPr>
      <t xml:space="preserve"> 14/18</t>
    </r>
  </si>
  <si>
    <t>Total  earned points for Section N:</t>
  </si>
  <si>
    <t>Section O: TEXT COMPREHENSION DEVELOPMENT|1 CCR 301-101, 4.02(12) 
At a minimum, the vendor provides evidence that the product provides instruction in:
*gray shaded criterion must be at least “partially met” in order to receive credit for this section.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</si>
  <si>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</si>
  <si>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</si>
  <si>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</si>
  <si>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</si>
  <si>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</si>
  <si>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Evidence provided in both the online and face to face course addresses this rubric indicator at a superficial level. More in depth information is needed for a fully met rating.</t>
  </si>
  <si>
    <t>Factors that contribute to deep comprehension, including background knowledge, vocabulary, verbal reasoning ability, knowledge of literary structures and conventions, and use of skills and strategies for close reading of text. </t>
  </si>
  <si>
    <t xml:space="preserve">
Principles of evidence-based instructional practices to support with developing comprehension skills in English Learners.
</t>
  </si>
  <si>
    <t>Scientifically and evidence-based strategies, scaffolds, and differentiation for teaching reading comprehension skills to English Learners.</t>
  </si>
  <si>
    <t>Minimum points needed to pass section O: 12/16</t>
  </si>
  <si>
    <t>Total  earned points for Section O:</t>
  </si>
  <si>
    <t xml:space="preserve">Original Review Notes: 
- Grey-shaded rubric indicators must be at least "partially met" in order recieve credit for this section. 
- Please provide presenter notes, along with exact pages in training manual, powerpoint slide numbers, and specific sub-lessons in the online course for each rubric indicator submitted for consideration on appeal. 
//
Appeal Review Notes: Additional evidence provided in appeal fully meets criteria. </t>
  </si>
  <si>
    <t>Section P: STRUCTURE OF LANGUAGE - Additional|1 CCR 301-101, 4.02(6) 
At a minimum, the vendor provides evidence that the product provides instruction in:
*gray shaded criterion must be at least “partially met” in order to receive credit for this section.</t>
  </si>
  <si>
    <t>Syntax</t>
  </si>
  <si>
    <t>Defining and distinguishing among phrases, dependent clauses, and independent clauses in sentence structure. </t>
  </si>
  <si>
    <t xml:space="preserve">Reviewers could not find evidence that the course directly addresses/defines dependent and independent clauses. </t>
  </si>
  <si>
    <t>The parts of speech and grammatical role of a word in a sentence.</t>
  </si>
  <si>
    <t>Parts of speech are minimally addressed; content as presented infers that these elements are background knowledge for participants. Consider including content/slides that directly reviews or addresses the parts of speech and grammatical role of words in a sentence.</t>
  </si>
  <si>
    <t>Scientifically and evidence-based strategies, scaffolds and differentation for teaching syntax to English Learners.</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</si>
  <si>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</si>
  <si>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</si>
  <si>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</si>
  <si>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</si>
  <si>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Scientifically and evidence-based instructional strategies, scaffolds, and differentiation for teaching discourse organization to English Learners.</t>
  </si>
  <si>
    <t>Minimum points needed to pass section P:  10/14</t>
  </si>
  <si>
    <t>Total  earned points for Section P:</t>
  </si>
  <si>
    <t xml:space="preserve">Section Q: HANDWRITING, SPELLING, and WRITTEN EXPRESSION|1 CCR 301-101, 4.02(13) 
At a minimum, the vendor provides evidence that the product provides instruction in:
*gray shaded criterion must be at least “partially met” in order to receive credit for this section.
</t>
  </si>
  <si>
    <t>Handwriting</t>
  </si>
  <si>
    <t>Research-based principles for teaching letter naming and letter formation.</t>
  </si>
  <si>
    <t>Vendor worksheet directs reviewers to module 4; evidence not found to align with this indicator in relation to letter formation. There is ample evidence supporting the teaching of letter naming.</t>
  </si>
  <si>
    <t>Techniques for teaching handwriting fluency.</t>
  </si>
  <si>
    <t>Not met</t>
  </si>
  <si>
    <t xml:space="preserve">Vendor worksheet directs reviewers to module 4; evidence not found in face to face or online materials to align with this indicator. </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</si>
  <si>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</si>
  <si>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</si>
  <si>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</si>
  <si>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</si>
  <si>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 xml:space="preserve">Scientifically and evidence-based instructional strategies, scaffolds and differentiation for teaching spelling to English Learners.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</si>
  <si>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</si>
  <si>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</si>
  <si>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</si>
  <si>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</si>
  <si>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 xml:space="preserve">Evidence not provided </t>
  </si>
  <si>
    <t>Scientifically and evidence-based strategies, scaffolds, and differentiation for supporting English Learners with developing written expression skills.</t>
  </si>
  <si>
    <t>Minimum points needed to pass section Q:  16/20</t>
  </si>
  <si>
    <t>Total  earned points for Section Q:</t>
  </si>
  <si>
    <t>Original Review Notes: 
- Grey-shaded rubric indicators must be at least "partially met" in order recieve credit for this section. 
- Please provide presenter notes, along with exact pages in training manual, powerpoint slide numbers, and specific sub-lessons in the online course for each rubric indicator submitted for consideration on appeal. 
//
Appeal Review Notes: Additional evidence provided in appeal fully meets criteria. 
**Consider revising the following language on page 22 of the HO, slide 23, and anywhere else in the training materials:
From: "ELs have limited vocabulary." To "ELs may have limited vocabulary in English."</t>
  </si>
  <si>
    <t xml:space="preserve">Section R: Literacy Instruction for English Learners
At a minimum, the vendor provides evidence that the product provides instruction in:
</t>
  </si>
  <si>
    <r>
      <rPr>
        <b/>
        <sz val="11"/>
        <color rgb="FF000000"/>
        <rFont val="Calibri"/>
        <family val="2"/>
        <scheme val="minor"/>
      </rPr>
      <t xml:space="preserve">Literacy Development: </t>
    </r>
    <r>
      <rPr>
        <sz val="11"/>
        <color rgb="FF000000"/>
        <rFont val="Calibri"/>
        <family val="2"/>
        <scheme val="minor"/>
      </rPr>
      <t>Provides an explanation of scientifically and evidence-based practices in teaching reading to English Learners. 
- must include an explanation of the differences and similarities in the development of literacy between English Learners and native English speakers.</t>
    </r>
  </si>
  <si>
    <r>
      <rPr>
        <b/>
        <sz val="11"/>
        <color rgb="FF000000"/>
        <rFont val="Calibri"/>
        <family val="2"/>
        <scheme val="minor"/>
      </rPr>
      <t xml:space="preserve">Literacy Development: </t>
    </r>
    <r>
      <rPr>
        <sz val="11"/>
        <color rgb="FF000000"/>
        <rFont val="Calibri"/>
        <family val="2"/>
        <scheme val="minor"/>
      </rPr>
      <t>Provides an explanation of the relationship between second language oral proficiency and second language literacy.</t>
    </r>
  </si>
  <si>
    <r>
      <rPr>
        <b/>
        <sz val="11"/>
        <color rgb="FF000000"/>
        <rFont val="Calibri"/>
        <family val="2"/>
        <scheme val="minor"/>
      </rPr>
      <t>Literacy Development:</t>
    </r>
    <r>
      <rPr>
        <sz val="11"/>
        <color rgb="FF000000"/>
        <rFont val="Calibri"/>
        <family val="2"/>
        <scheme val="minor"/>
      </rPr>
      <t xml:space="preserve"> The importance of providing frequent and intentional instruction focused on oral language development when supporting English Learners with literacy development.</t>
    </r>
  </si>
  <si>
    <r>
      <rPr>
        <b/>
        <sz val="11"/>
        <color rgb="FF000000"/>
        <rFont val="Calibri"/>
        <family val="2"/>
        <scheme val="minor"/>
      </rPr>
      <t>Literacy Development:</t>
    </r>
    <r>
      <rPr>
        <sz val="11"/>
        <color rgb="FF000000"/>
        <rFont val="Calibri"/>
        <family val="2"/>
        <scheme val="minor"/>
      </rPr>
      <t xml:space="preserve"> The environmental, cultural, and social factors that contribute to literacy development (e.g. language spoken at home, language and literacy experiences, literacy skills in other languages, cultural values).</t>
    </r>
  </si>
  <si>
    <r>
      <rPr>
        <b/>
        <sz val="11"/>
        <color rgb="FF000000"/>
        <rFont val="Calibri"/>
        <family val="2"/>
        <scheme val="minor"/>
      </rPr>
      <t xml:space="preserve">Phonology Development: </t>
    </r>
    <r>
      <rPr>
        <sz val="11"/>
        <color rgb="FF000000"/>
        <rFont val="Calibri"/>
        <family val="2"/>
        <scheme val="minor"/>
      </rPr>
      <t>The phonological features of a second language, such as Spanish, and how they interfere with English pronunciation and phonics. </t>
    </r>
  </si>
  <si>
    <r>
      <rPr>
        <b/>
        <sz val="11"/>
        <color rgb="FF000000"/>
        <rFont val="Calibri"/>
        <family val="2"/>
        <scheme val="minor"/>
      </rPr>
      <t>Phonology Development:</t>
    </r>
    <r>
      <rPr>
        <sz val="11"/>
        <color rgb="FF000000"/>
        <rFont val="Calibri"/>
        <family val="2"/>
        <scheme val="minor"/>
      </rPr>
      <t xml:space="preserve"> The phonological features of a second language, such as Spanish, and how they are similar to English and can support with transfer. of phonemes that occur in  both a second language, such as Spanish, and in English, and those that differ.</t>
    </r>
  </si>
  <si>
    <r>
      <rPr>
        <b/>
        <sz val="11"/>
        <color rgb="FF000000"/>
        <rFont val="Calibri"/>
        <family val="2"/>
        <scheme val="minor"/>
      </rPr>
      <t xml:space="preserve">Phonology Development: </t>
    </r>
    <r>
      <rPr>
        <sz val="11"/>
        <color rgb="FF000000"/>
        <rFont val="Calibri"/>
        <family val="2"/>
        <scheme val="minor"/>
      </rPr>
      <t xml:space="preserve">Scientifically and evidence-based instructional strategies, scaffolding, and differentiation for teaching phonological awareness to English Learners </t>
    </r>
  </si>
  <si>
    <r>
      <rPr>
        <b/>
        <sz val="11"/>
        <color rgb="FF000000"/>
        <rFont val="Calibri"/>
        <family val="2"/>
        <scheme val="minor"/>
      </rPr>
      <t>Phonics and Word Recognition Development:</t>
    </r>
    <r>
      <rPr>
        <sz val="11"/>
        <color rgb="FF000000"/>
        <rFont val="Calibri"/>
        <family val="2"/>
        <scheme val="minor"/>
      </rPr>
      <t xml:space="preserve"> Scientifically and evidence-based instructional strategies, scaffolds, and differentiation to develop English Learners':
-letter knowledge
-grapho-phonemic knowledge
-decoding skills 
-morphological awareness</t>
    </r>
  </si>
  <si>
    <r>
      <rPr>
        <b/>
        <sz val="11"/>
        <color rgb="FF000000"/>
        <rFont val="Calibri"/>
        <family val="2"/>
        <scheme val="minor"/>
      </rPr>
      <t>Fluency Development:</t>
    </r>
    <r>
      <rPr>
        <sz val="11"/>
        <color rgb="FF000000"/>
        <rFont val="Calibri"/>
        <family val="2"/>
        <scheme val="minor"/>
      </rPr>
      <t xml:space="preserve"> Scientifically and evidence-based instructional strategies and techniques for teaching fluency to English Learners.</t>
    </r>
  </si>
  <si>
    <r>
      <rPr>
        <b/>
        <sz val="11"/>
        <color rgb="FF000000"/>
        <rFont val="Calibri"/>
        <family val="2"/>
        <scheme val="minor"/>
      </rPr>
      <t xml:space="preserve">Vocabulary Development: </t>
    </r>
    <r>
      <rPr>
        <sz val="11"/>
        <color rgb="FF000000"/>
        <rFont val="Calibri"/>
        <family val="2"/>
        <scheme val="minor"/>
      </rPr>
      <t>Principles of evidence-based instructional design to teach vocabulary to English Learners.</t>
    </r>
  </si>
  <si>
    <r>
      <rPr>
        <b/>
        <sz val="11"/>
        <color rgb="FF000000"/>
        <rFont val="Calibri"/>
        <family val="2"/>
        <scheme val="minor"/>
      </rPr>
      <t xml:space="preserve">Vocabulary Development: </t>
    </r>
    <r>
      <rPr>
        <sz val="11"/>
        <color rgb="FF000000"/>
        <rFont val="Calibri"/>
        <family val="2"/>
        <scheme val="minor"/>
      </rPr>
      <t>Scientifically and evidence-based strategies, scaffolds, and differentiation for teaching vocabulary skills to English Learners</t>
    </r>
  </si>
  <si>
    <r>
      <rPr>
        <b/>
        <sz val="11"/>
        <color rgb="FF000000"/>
        <rFont val="Calibri"/>
        <family val="2"/>
        <scheme val="minor"/>
      </rPr>
      <t>Text Comprehension Development:</t>
    </r>
    <r>
      <rPr>
        <sz val="11"/>
        <color rgb="FF000000"/>
        <rFont val="Calibri"/>
        <family val="2"/>
        <scheme val="minor"/>
      </rPr>
      <t xml:space="preserve"> Principles of evidence-based instructional practices to support with developing comprehension skills in English Learners.</t>
    </r>
  </si>
  <si>
    <r>
      <rPr>
        <b/>
        <sz val="11"/>
        <color rgb="FF000000"/>
        <rFont val="Calibri"/>
        <family val="2"/>
        <scheme val="minor"/>
      </rPr>
      <t>Text Comprehension Development:</t>
    </r>
    <r>
      <rPr>
        <sz val="11"/>
        <color rgb="FF000000"/>
        <rFont val="Calibri"/>
        <family val="2"/>
        <scheme val="minor"/>
      </rPr>
      <t xml:space="preserve"> Scientifically and evidence-based strategies, scaffolds, and differentiation for teaching reading comprehension skills to English Learners.</t>
    </r>
  </si>
  <si>
    <r>
      <rPr>
        <b/>
        <sz val="11"/>
        <color rgb="FF000000"/>
        <rFont val="Calibri"/>
        <family val="2"/>
        <scheme val="minor"/>
      </rPr>
      <t>Structure of Language:</t>
    </r>
    <r>
      <rPr>
        <sz val="11"/>
        <color rgb="FF000000"/>
        <rFont val="Calibri"/>
        <family val="2"/>
        <scheme val="minor"/>
      </rPr>
      <t xml:space="preserve"> Scientifically and evidence-based strategies, scaffolds and differentation for teaching syntax to English Learners.</t>
    </r>
  </si>
  <si>
    <r>
      <rPr>
        <b/>
        <sz val="11"/>
        <color rgb="FF000000"/>
        <rFont val="Calibri"/>
        <family val="2"/>
        <scheme val="minor"/>
      </rPr>
      <t>Structure of Language:</t>
    </r>
    <r>
      <rPr>
        <sz val="11"/>
        <color rgb="FF000000"/>
        <rFont val="Calibri"/>
        <family val="2"/>
        <scheme val="minor"/>
      </rPr>
      <t xml:space="preserve"> Scientifically and evidence-based instructional strategies, scaffolds, and differentiation for teaching discourse organization to English Learners.</t>
    </r>
  </si>
  <si>
    <r>
      <rPr>
        <b/>
        <sz val="11"/>
        <color rgb="FF000000"/>
        <rFont val="Calibri"/>
        <family val="2"/>
        <scheme val="minor"/>
      </rPr>
      <t xml:space="preserve">Spelling: </t>
    </r>
    <r>
      <rPr>
        <sz val="11"/>
        <color rgb="FF000000"/>
        <rFont val="Calibri"/>
        <family val="2"/>
        <scheme val="minor"/>
      </rPr>
      <t xml:space="preserve">Scientifically and evidence-based instructional strategies, scaffolds and differentiation for teaching spelling to English Learners. </t>
    </r>
  </si>
  <si>
    <r>
      <rPr>
        <b/>
        <sz val="11"/>
        <color rgb="FF000000"/>
        <rFont val="Calibri"/>
        <family val="2"/>
        <scheme val="minor"/>
      </rPr>
      <t xml:space="preserve">Written Expression: </t>
    </r>
    <r>
      <rPr>
        <sz val="11"/>
        <color rgb="FF000000"/>
        <rFont val="Calibri"/>
        <family val="2"/>
        <scheme val="minor"/>
      </rPr>
      <t>Scientifically and evidence-based strategies, scaffolds, and differentiation for supporting English Learners with developing written expression skills.</t>
    </r>
  </si>
  <si>
    <t>Minimum points needed to pass section R:  27/34</t>
  </si>
  <si>
    <t>Total  earned points for Section R:</t>
  </si>
  <si>
    <t>Notes:</t>
  </si>
  <si>
    <t>out of 34</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</si>
  <si>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</si>
  <si>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</si>
  <si>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</si>
  <si>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</si>
  <si>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</si>
  <si>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</si>
  <si>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</si>
  <si>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Ratings Summary</t>
  </si>
  <si>
    <t>To move forward, a program must be marked as "Met" in all sections shaded gray as well as receive a score of 32 points or higher.</t>
  </si>
  <si>
    <t>Section</t>
  </si>
  <si>
    <t>Point Total</t>
  </si>
  <si>
    <t>Overall Rating</t>
  </si>
  <si>
    <t>Section J:  ADMINISTRATION AND INTERPRETATION OF ASSESSMENTS</t>
  </si>
  <si>
    <t>ouf of 16</t>
  </si>
  <si>
    <t>13 - 16 Points = Met
0 - 12 Points = Not Met</t>
  </si>
  <si>
    <t>Section  K: LITERACY DEVELOPMENT</t>
  </si>
  <si>
    <t>20 - 26 Points = Met
0 - 19 Points = Not Met</t>
  </si>
  <si>
    <t>Section L:  PHONOLOGY DEVELOPMENT</t>
  </si>
  <si>
    <t>14 - 18 Points = Met
0 - 13 Points = Not Met</t>
  </si>
  <si>
    <t>Section M: PHONICS AND WORD RECOGNITION DEVELOPMENT</t>
  </si>
  <si>
    <t>16 - 20 Points = Met
0 - 15 Points = Not Met</t>
  </si>
  <si>
    <t>Section N: FLUENCY DEVELOPMENT</t>
  </si>
  <si>
    <t>Section O: VOCABULARY DEVELOPMENT</t>
  </si>
  <si>
    <t>Section P: TEXT COMPREHENSION DEVELOPMENT</t>
  </si>
  <si>
    <t>12 - 16 Points = Met
0 - 11 Points = Not Met</t>
  </si>
  <si>
    <t xml:space="preserve">Section Q: STRUCTURE OF LANGUAGE </t>
  </si>
  <si>
    <t>10 - 14 Points= Met
0 - 9 Points = Not Met</t>
  </si>
  <si>
    <t>Section R: HANDWRITING, SPELLING, AND WRITTEN EXPRESSION</t>
  </si>
  <si>
    <t>16 - 20 Points= Met
0 - 15 Points = Not Met</t>
  </si>
  <si>
    <t>Not Met</t>
  </si>
  <si>
    <t>Section S: LITERACY INSTRUCTION FOR ENGLISH LEARNERS</t>
  </si>
  <si>
    <t>27 - 34 Points= Met
0 - 27 Points = Not Met</t>
  </si>
  <si>
    <t>Items below will receive a score but the score will not be included in final decision.</t>
  </si>
  <si>
    <r>
      <t xml:space="preserve">Section S: USABILITY
</t>
    </r>
    <r>
      <rPr>
        <b/>
        <i/>
        <sz val="10"/>
        <color rgb="FF000000"/>
        <rFont val="Calibri"/>
        <family val="2"/>
        <scheme val="minor"/>
      </rPr>
      <t>This section will receive a score, but the score of this section will not be included in the final decision.</t>
    </r>
  </si>
  <si>
    <t>ouf of 8</t>
  </si>
  <si>
    <t>Professional Development Program Final Summary</t>
  </si>
  <si>
    <t>Name of Vendor:</t>
  </si>
  <si>
    <t>Keys to Literacy</t>
  </si>
  <si>
    <t>Professional Development Title:</t>
  </si>
  <si>
    <t xml:space="preserve">Keys to Beginning Reading </t>
  </si>
  <si>
    <t>Publication Year:</t>
  </si>
  <si>
    <t>Professional Development Topic(s):</t>
  </si>
  <si>
    <t>Literacy development
Structure of language
Assessment administration and interpretation
Phonology development
Phonics and word recognition development
Develop fluent automatic reading
Text comprehension development
Vocabulary development
Handwriting, Spelling, and Written Expression</t>
  </si>
  <si>
    <t>Target Audience(s):</t>
  </si>
  <si>
    <t xml:space="preserve">Administrators
Coaches
Teachers
Paraprofessionals
Tutors
</t>
  </si>
  <si>
    <t>Delivery Format:</t>
  </si>
  <si>
    <t>Face to Face, Online, Blended</t>
  </si>
  <si>
    <t>Review Team:</t>
  </si>
  <si>
    <t xml:space="preserve">Group L </t>
  </si>
  <si>
    <t>Review Summary</t>
  </si>
  <si>
    <t>Statute Requirements</t>
  </si>
  <si>
    <t>Phase 1</t>
  </si>
  <si>
    <t>Phase 2</t>
  </si>
  <si>
    <r>
      <t xml:space="preserve">Usability
</t>
    </r>
    <r>
      <rPr>
        <b/>
        <i/>
        <sz val="10"/>
        <color theme="1"/>
        <rFont val="Calibri"/>
        <family val="2"/>
        <scheme val="minor"/>
      </rPr>
      <t>This section will receive a score, but the score of this section will not be included in the final decision.</t>
    </r>
  </si>
  <si>
    <t xml:space="preserve">Original Review Notes: Most sections met the score threshold, but all sections (except for assessment) did not provide evidence that the training addresses the grey shaded indicators related to English Learners. Grey-shaded rubric indicators must be at least "partially met" in order recieve a passing score for each section. 
- Please provide presenter notes, along with exact pages in training manual, powerpoint slide numbers, and specific sub-lessons in the online course for each rubric indicator submitted for consideration on appeal. 
*Hybrid Online Facilitated Debrief Meetings that align with the content provided in the associated slide deck would be approved in the case that the training is approved (on appeal). 
The pricing for the blended model should be reflective of the description of what the blended model contains. Coaching and consulting is not appropriate for this Topic-Specific PD list.
//
Appeal Notes: Evidence submitted in the appeal demonstrates alignment with rubric criteria. </t>
  </si>
  <si>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Review Comments:</t>
    </r>
    <r>
      <rPr>
        <sz val="11"/>
        <color theme="1"/>
        <rFont val="Calibri"/>
        <family val="2"/>
        <scheme val="minor"/>
      </rPr>
      <t xml:space="preserve"> No evidence provided.
//
</t>
    </r>
    <r>
      <rPr>
        <b/>
        <sz val="11"/>
        <color theme="1"/>
        <rFont val="Calibri"/>
        <family val="2"/>
        <scheme val="minor"/>
      </rPr>
      <t xml:space="preserve">Appeal Rating: </t>
    </r>
    <r>
      <rPr>
        <b/>
        <sz val="11"/>
        <color rgb="FF00B050"/>
        <rFont val="Calibri"/>
        <family val="2"/>
        <scheme val="minor"/>
      </rPr>
      <t>Fully Met</t>
    </r>
    <r>
      <rPr>
        <b/>
        <sz val="11"/>
        <color theme="1"/>
        <rFont val="Calibri"/>
        <family val="2"/>
        <scheme val="minor"/>
      </rPr>
      <t xml:space="preserve">
Appeal Review Comments:</t>
    </r>
    <r>
      <rPr>
        <sz val="11"/>
        <color theme="1"/>
        <rFont val="Calibri"/>
        <family val="2"/>
        <scheme val="minor"/>
      </rPr>
      <t xml:space="preserve"> Evidence provided in appeal fully meets this criteria.</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</si>
  <si>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Review Notes:</t>
    </r>
    <r>
      <rPr>
        <sz val="11"/>
        <color theme="1"/>
        <rFont val="Calibri"/>
        <family val="2"/>
        <scheme val="minor"/>
      </rPr>
      <t xml:space="preserve"> Reviewers could not find evidence to align with this rubric indicator. Please provide exact page numbers in the trainer manual, exact slides in the power point, and exact locations in the online platform.
//
</t>
    </r>
    <r>
      <rPr>
        <b/>
        <sz val="11"/>
        <color theme="1"/>
        <rFont val="Calibri"/>
        <family val="2"/>
        <scheme val="minor"/>
      </rPr>
      <t xml:space="preserve">Appeal Rating: </t>
    </r>
    <r>
      <rPr>
        <b/>
        <sz val="11"/>
        <color rgb="FF00B050"/>
        <rFont val="Calibri"/>
        <family val="2"/>
        <scheme val="minor"/>
      </rPr>
      <t>Fully Met</t>
    </r>
    <r>
      <rPr>
        <b/>
        <sz val="11"/>
        <color theme="1"/>
        <rFont val="Calibri"/>
        <family val="2"/>
        <scheme val="minor"/>
      </rPr>
      <t xml:space="preserve">
Appeal Review Notes:</t>
    </r>
    <r>
      <rPr>
        <sz val="11"/>
        <color theme="1"/>
        <rFont val="Calibri"/>
        <family val="2"/>
        <scheme val="minor"/>
      </rPr>
      <t xml:space="preserve"> Evidence provided in appeal fully meets this criteria </t>
    </r>
  </si>
  <si>
    <r>
      <rPr>
        <b/>
        <sz val="11"/>
        <color theme="1"/>
        <rFont val="Calibri"/>
        <family val="2"/>
        <scheme val="minor"/>
      </rPr>
      <t>Original Rating:</t>
    </r>
    <r>
      <rPr>
        <b/>
        <sz val="11"/>
        <color rgb="FFFF0000"/>
        <rFont val="Calibri"/>
        <family val="2"/>
        <scheme val="minor"/>
      </rPr>
      <t xml:space="preserve"> Not Met</t>
    </r>
    <r>
      <rPr>
        <b/>
        <sz val="11"/>
        <color theme="1"/>
        <rFont val="Calibri"/>
        <family val="2"/>
        <scheme val="minor"/>
      </rPr>
      <t xml:space="preserve">
Original Review Comments:</t>
    </r>
    <r>
      <rPr>
        <sz val="11"/>
        <color theme="1"/>
        <rFont val="Calibri"/>
        <family val="2"/>
        <scheme val="minor"/>
      </rPr>
      <t xml:space="preserve"> No evidence provided.
//
</t>
    </r>
    <r>
      <rPr>
        <b/>
        <sz val="11"/>
        <color theme="1"/>
        <rFont val="Calibri"/>
        <family val="2"/>
        <scheme val="minor"/>
      </rPr>
      <t xml:space="preserve">Appeal Rating: </t>
    </r>
    <r>
      <rPr>
        <b/>
        <sz val="11"/>
        <color rgb="FF00B050"/>
        <rFont val="Calibri"/>
        <family val="2"/>
        <scheme val="minor"/>
      </rPr>
      <t>Fully Met</t>
    </r>
    <r>
      <rPr>
        <b/>
        <sz val="11"/>
        <color theme="1"/>
        <rFont val="Calibri"/>
        <family val="2"/>
        <scheme val="minor"/>
      </rPr>
      <t xml:space="preserve">
Appeal Review Comments:</t>
    </r>
    <r>
      <rPr>
        <sz val="11"/>
        <color theme="1"/>
        <rFont val="Calibri"/>
        <family val="2"/>
        <scheme val="minor"/>
      </rPr>
      <t xml:space="preserve"> Evidence provided in appeal fully meets this criteria.</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</si>
  <si>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Review Comments:</t>
    </r>
    <r>
      <rPr>
        <sz val="11"/>
        <color theme="1"/>
        <rFont val="Calibri"/>
        <family val="2"/>
        <scheme val="minor"/>
      </rPr>
      <t xml:space="preserve"> No evidence provided.
//
</t>
    </r>
    <r>
      <rPr>
        <b/>
        <sz val="11"/>
        <color theme="1"/>
        <rFont val="Calibri"/>
        <family val="2"/>
        <scheme val="minor"/>
      </rPr>
      <t xml:space="preserve">Appeal Rating: </t>
    </r>
    <r>
      <rPr>
        <b/>
        <sz val="11"/>
        <color rgb="FF00B050"/>
        <rFont val="Calibri"/>
        <family val="2"/>
        <scheme val="minor"/>
      </rPr>
      <t>Fully Met</t>
    </r>
    <r>
      <rPr>
        <b/>
        <sz val="11"/>
        <color theme="1"/>
        <rFont val="Calibri"/>
        <family val="2"/>
        <scheme val="minor"/>
      </rPr>
      <t xml:space="preserve">
Appeal Review Comments: </t>
    </r>
    <r>
      <rPr>
        <sz val="11"/>
        <color theme="1"/>
        <rFont val="Calibri"/>
        <family val="2"/>
        <scheme val="minor"/>
      </rPr>
      <t>Evidence provided in appeal fully meets this criteria.</t>
    </r>
  </si>
  <si>
    <r>
      <rPr>
        <b/>
        <sz val="11"/>
        <color rgb="FF000000"/>
        <rFont val="Calibri"/>
        <family val="2"/>
        <scheme val="minor"/>
      </rPr>
      <t xml:space="preserve">Original Rating: </t>
    </r>
    <r>
      <rPr>
        <b/>
        <sz val="11"/>
        <color rgb="FFFF0000"/>
        <rFont val="Calibri"/>
        <family val="2"/>
        <scheme val="minor"/>
      </rPr>
      <t>Not Met</t>
    </r>
    <r>
      <rPr>
        <b/>
        <sz val="11"/>
        <color rgb="FF000000"/>
        <rFont val="Calibri"/>
        <family val="2"/>
        <scheme val="minor"/>
      </rPr>
      <t xml:space="preserve">
Original Review Comments:</t>
    </r>
    <r>
      <rPr>
        <sz val="11"/>
        <color rgb="FF000000"/>
        <rFont val="Calibri"/>
        <family val="2"/>
        <scheme val="minor"/>
      </rPr>
      <t xml:space="preserve"> No evidence provided.
//
</t>
    </r>
    <r>
      <rPr>
        <b/>
        <sz val="11"/>
        <color rgb="FF000000"/>
        <rFont val="Calibri"/>
        <family val="2"/>
        <scheme val="minor"/>
      </rPr>
      <t xml:space="preserve">Appeal Rating: </t>
    </r>
    <r>
      <rPr>
        <b/>
        <sz val="11"/>
        <color rgb="FF00B050"/>
        <rFont val="Calibri"/>
        <family val="2"/>
        <scheme val="minor"/>
      </rPr>
      <t>Fully Met</t>
    </r>
    <r>
      <rPr>
        <b/>
        <sz val="11"/>
        <color rgb="FF000000"/>
        <rFont val="Calibri"/>
        <family val="2"/>
        <scheme val="minor"/>
      </rPr>
      <t xml:space="preserve">
Appeal Review Comments: </t>
    </r>
    <r>
      <rPr>
        <sz val="11"/>
        <color rgb="FF000000"/>
        <rFont val="Calibri"/>
        <family val="2"/>
        <scheme val="minor"/>
      </rPr>
      <t>Evidence provided in appeal fully meets this criteria.</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</si>
  <si>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Review Comments:</t>
    </r>
    <r>
      <rPr>
        <sz val="11"/>
        <color theme="1"/>
        <rFont val="Calibri"/>
        <family val="2"/>
        <scheme val="minor"/>
      </rPr>
      <t xml:space="preserve"> No evidence provided.
//
</t>
    </r>
    <r>
      <rPr>
        <b/>
        <sz val="11"/>
        <color theme="1"/>
        <rFont val="Calibri"/>
        <family val="2"/>
        <scheme val="minor"/>
      </rPr>
      <t>Appeal Rating:</t>
    </r>
    <r>
      <rPr>
        <b/>
        <sz val="11"/>
        <color rgb="FF00B050"/>
        <rFont val="Calibri"/>
        <family val="2"/>
        <scheme val="minor"/>
      </rPr>
      <t xml:space="preserve"> Fully Met</t>
    </r>
    <r>
      <rPr>
        <b/>
        <sz val="11"/>
        <color theme="1"/>
        <rFont val="Calibri"/>
        <family val="2"/>
        <scheme val="minor"/>
      </rPr>
      <t xml:space="preserve">
Appeal Review Comments:</t>
    </r>
    <r>
      <rPr>
        <sz val="11"/>
        <color theme="1"/>
        <rFont val="Calibri"/>
        <family val="2"/>
        <scheme val="minor"/>
      </rPr>
      <t xml:space="preserve"> Evidence provided in appeal fully meets this criteria.</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</si>
  <si>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Review Comments: </t>
    </r>
    <r>
      <rPr>
        <sz val="11"/>
        <color theme="1"/>
        <rFont val="Calibri"/>
        <family val="2"/>
        <scheme val="minor"/>
      </rPr>
      <t xml:space="preserve">No evidence provided.
//
</t>
    </r>
    <r>
      <rPr>
        <b/>
        <sz val="11"/>
        <color theme="1"/>
        <rFont val="Calibri"/>
        <family val="2"/>
        <scheme val="minor"/>
      </rPr>
      <t xml:space="preserve">Appeal Rating: </t>
    </r>
    <r>
      <rPr>
        <b/>
        <sz val="11"/>
        <color rgb="FF00B050"/>
        <rFont val="Calibri"/>
        <family val="2"/>
        <scheme val="minor"/>
      </rPr>
      <t>Fully Met</t>
    </r>
    <r>
      <rPr>
        <b/>
        <sz val="11"/>
        <color theme="1"/>
        <rFont val="Calibri"/>
        <family val="2"/>
        <scheme val="minor"/>
      </rPr>
      <t xml:space="preserve">
Appeal Review Comments:</t>
    </r>
    <r>
      <rPr>
        <sz val="11"/>
        <color theme="1"/>
        <rFont val="Calibri"/>
        <family val="2"/>
        <scheme val="minor"/>
      </rPr>
      <t xml:space="preserve"> Evidence provided in appeal fully meets this criteria.</t>
    </r>
  </si>
  <si>
    <r>
      <rPr>
        <b/>
        <sz val="11"/>
        <color theme="1"/>
        <rFont val="Calibri"/>
        <family val="2"/>
        <scheme val="minor"/>
      </rPr>
      <t xml:space="preserve">Original Rating: </t>
    </r>
    <r>
      <rPr>
        <b/>
        <sz val="11"/>
        <color rgb="FFFF0000"/>
        <rFont val="Calibri"/>
        <family val="2"/>
        <scheme val="minor"/>
      </rPr>
      <t>Not Met</t>
    </r>
    <r>
      <rPr>
        <b/>
        <sz val="11"/>
        <color theme="1"/>
        <rFont val="Calibri"/>
        <family val="2"/>
        <scheme val="minor"/>
      </rPr>
      <t xml:space="preserve">
Original Review Comments: </t>
    </r>
    <r>
      <rPr>
        <sz val="11"/>
        <color theme="1"/>
        <rFont val="Calibri"/>
        <family val="2"/>
        <scheme val="minor"/>
      </rPr>
      <t xml:space="preserve">No evidence provided.
//
</t>
    </r>
    <r>
      <rPr>
        <b/>
        <sz val="11"/>
        <color theme="1"/>
        <rFont val="Calibri"/>
        <family val="2"/>
        <scheme val="minor"/>
      </rPr>
      <t xml:space="preserve">Appeal Rating: </t>
    </r>
    <r>
      <rPr>
        <b/>
        <sz val="11"/>
        <color rgb="FF00B050"/>
        <rFont val="Calibri"/>
        <family val="2"/>
        <scheme val="minor"/>
      </rPr>
      <t>Fully Met</t>
    </r>
    <r>
      <rPr>
        <b/>
        <sz val="11"/>
        <color theme="1"/>
        <rFont val="Calibri"/>
        <family val="2"/>
        <scheme val="minor"/>
      </rPr>
      <t xml:space="preserve">
Appeal Review Comments: </t>
    </r>
    <r>
      <rPr>
        <sz val="11"/>
        <color theme="1"/>
        <rFont val="Calibri"/>
        <family val="2"/>
        <scheme val="minor"/>
      </rPr>
      <t>Evidence provided in appeal fully meets this criteria.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</si>
</sst>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sz val="11"/>
      <color rgb="FFFF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b/>
      <sz val="12"/>
      <color rgb="FF000000"/>
      <name val="Calibri"/>
      <family val="2"/>
      <scheme val="minor"/>
    </font>
    <font>
      <b/>
      <sz val="12"/>
      <color theme="1"/>
      <name val="Calibri"/>
      <family val="2"/>
      <scheme val="minor"/>
    </font>
    <font>
      <u/>
      <sz val="11"/>
      <color theme="1"/>
      <name val="Calibri"/>
      <family val="2"/>
      <scheme val="minor"/>
    </font>
    <font>
      <i/>
      <sz val="11"/>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2"/>
      <color rgb="FF000000"/>
      <name val="Calibri"/>
      <family val="2"/>
    </font>
    <font>
      <sz val="11"/>
      <color rgb="FF000000"/>
      <name val="Calibri"/>
      <family val="2"/>
    </font>
    <font>
      <b/>
      <sz val="11"/>
      <name val="Calibri"/>
      <family val="2"/>
      <scheme val="minor"/>
    </font>
    <font>
      <b/>
      <sz val="11"/>
      <color rgb="FFFF0000"/>
      <name val="Calibri"/>
      <family val="2"/>
      <scheme val="minor"/>
    </font>
    <font>
      <b/>
      <sz val="11"/>
      <color rgb="FF00B050"/>
      <name val="Calibri"/>
      <family val="2"/>
      <scheme val="minor"/>
    </font>
  </fonts>
  <fills count="12">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style="medium">
        <color indexed="64"/>
      </top>
      <bottom/>
      <diagonal/>
    </border>
    <border>
      <left/>
      <right/>
      <top/>
      <bottom style="medium">
        <color indexed="64"/>
      </bottom>
      <diagonal/>
    </border>
  </borders>
  <cellStyleXfs count="1">
    <xf numFmtId="0" fontId="0" fillId="0" borderId="0"/>
  </cellStyleXfs>
  <cellXfs count="210">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16" fillId="0" borderId="0" xfId="0" applyFont="1"/>
    <xf numFmtId="0" fontId="0" fillId="0" borderId="0" xfId="0" applyAlignment="1">
      <alignment horizontal="left" vertical="top" wrapText="1"/>
    </xf>
    <xf numFmtId="0" fontId="2" fillId="0" borderId="0" xfId="0" applyFont="1" applyAlignment="1">
      <alignment vertical="top" wrapText="1"/>
    </xf>
    <xf numFmtId="0" fontId="0" fillId="5" borderId="0" xfId="0" applyFill="1" applyAlignment="1">
      <alignment horizontal="center" vertical="center"/>
    </xf>
    <xf numFmtId="0" fontId="0" fillId="5" borderId="0" xfId="0" applyFill="1"/>
    <xf numFmtId="0" fontId="6" fillId="0" borderId="0" xfId="0" applyFont="1" applyAlignment="1">
      <alignment wrapText="1"/>
    </xf>
    <xf numFmtId="0" fontId="8" fillId="0" borderId="0" xfId="0" applyFont="1" applyAlignment="1">
      <alignment horizontal="left"/>
    </xf>
    <xf numFmtId="0" fontId="12" fillId="0" borderId="0" xfId="0" applyFont="1" applyAlignment="1">
      <alignment horizontal="left"/>
    </xf>
    <xf numFmtId="0" fontId="12" fillId="0" borderId="0" xfId="0" applyFont="1"/>
    <xf numFmtId="0" fontId="9" fillId="2" borderId="7" xfId="0" applyFont="1" applyFill="1" applyBorder="1" applyAlignment="1">
      <alignment vertical="center" wrapText="1"/>
    </xf>
    <xf numFmtId="0" fontId="9" fillId="2" borderId="9" xfId="0" applyFont="1" applyFill="1" applyBorder="1" applyAlignment="1">
      <alignment vertical="center" wrapText="1"/>
    </xf>
    <xf numFmtId="0" fontId="9" fillId="2"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3" borderId="6" xfId="0" applyFont="1" applyFill="1" applyBorder="1" applyAlignment="1">
      <alignment vertical="center" wrapText="1"/>
    </xf>
    <xf numFmtId="0" fontId="0" fillId="3" borderId="6" xfId="0" applyFill="1" applyBorder="1" applyAlignment="1">
      <alignment vertical="top" wrapText="1"/>
    </xf>
    <xf numFmtId="0" fontId="8" fillId="6" borderId="7" xfId="0" applyFont="1" applyFill="1" applyBorder="1" applyAlignment="1">
      <alignment vertical="center" wrapText="1"/>
    </xf>
    <xf numFmtId="0" fontId="8" fillId="6" borderId="8" xfId="0" applyFont="1" applyFill="1" applyBorder="1" applyAlignment="1">
      <alignment horizontal="right" vertical="center" wrapText="1"/>
    </xf>
    <xf numFmtId="0" fontId="11" fillId="6" borderId="9" xfId="0" applyFont="1" applyFill="1" applyBorder="1" applyAlignment="1">
      <alignment horizontal="right" vertical="center" wrapText="1"/>
    </xf>
    <xf numFmtId="0" fontId="11" fillId="6" borderId="7" xfId="0" applyFont="1" applyFill="1" applyBorder="1" applyAlignment="1">
      <alignment vertical="center"/>
    </xf>
    <xf numFmtId="0" fontId="0" fillId="6" borderId="9" xfId="0" applyFill="1" applyBorder="1" applyAlignment="1">
      <alignment horizontal="left" vertical="top" wrapText="1"/>
    </xf>
    <xf numFmtId="0" fontId="9" fillId="2" borderId="2" xfId="0" applyFont="1" applyFill="1" applyBorder="1" applyAlignment="1">
      <alignment horizontal="center" vertical="center"/>
    </xf>
    <xf numFmtId="0" fontId="9" fillId="2" borderId="3" xfId="0" applyFont="1" applyFill="1" applyBorder="1" applyAlignment="1">
      <alignment vertical="center" wrapText="1"/>
    </xf>
    <xf numFmtId="0" fontId="5" fillId="3" borderId="6" xfId="0" applyFont="1" applyFill="1" applyBorder="1" applyAlignment="1">
      <alignment horizontal="left" vertical="center" wrapText="1" indent="1"/>
    </xf>
    <xf numFmtId="0" fontId="2" fillId="3" borderId="6" xfId="0" applyFont="1" applyFill="1" applyBorder="1" applyAlignment="1">
      <alignment horizontal="center" vertical="center"/>
    </xf>
    <xf numFmtId="0" fontId="24" fillId="6" borderId="1" xfId="0" applyFont="1" applyFill="1" applyBorder="1" applyAlignment="1">
      <alignment vertical="top"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right" vertical="center"/>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9" fillId="2" borderId="2" xfId="0" applyFont="1" applyFill="1" applyBorder="1" applyAlignment="1">
      <alignment vertical="center" wrapText="1"/>
    </xf>
    <xf numFmtId="0" fontId="9" fillId="2" borderId="6" xfId="0" applyFont="1" applyFill="1" applyBorder="1" applyAlignment="1">
      <alignment horizontal="center" vertical="center"/>
    </xf>
    <xf numFmtId="0" fontId="2" fillId="3" borderId="6" xfId="0" applyFont="1" applyFill="1" applyBorder="1" applyAlignment="1">
      <alignment vertical="center" wrapText="1"/>
    </xf>
    <xf numFmtId="0" fontId="2" fillId="4" borderId="6" xfId="0" applyFont="1" applyFill="1" applyBorder="1" applyAlignment="1">
      <alignment horizontal="center" vertical="center" wrapText="1"/>
    </xf>
    <xf numFmtId="0" fontId="2" fillId="4" borderId="6" xfId="0" applyFont="1" applyFill="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2" fillId="0" borderId="2" xfId="0" applyFont="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vertical="top" wrapText="1"/>
    </xf>
    <xf numFmtId="0" fontId="2" fillId="5" borderId="6" xfId="0" applyFont="1" applyFill="1" applyBorder="1" applyAlignment="1">
      <alignment vertical="center" wrapText="1"/>
    </xf>
    <xf numFmtId="0" fontId="2" fillId="5" borderId="2" xfId="0" applyFont="1" applyFill="1" applyBorder="1" applyAlignment="1">
      <alignment horizontal="center" vertical="center" wrapText="1"/>
    </xf>
    <xf numFmtId="0" fontId="0" fillId="5" borderId="3" xfId="0" applyFill="1" applyBorder="1" applyAlignment="1">
      <alignment vertical="top" wrapText="1"/>
    </xf>
    <xf numFmtId="0" fontId="2" fillId="6" borderId="6" xfId="0" applyFont="1" applyFill="1" applyBorder="1" applyAlignment="1">
      <alignment horizontal="center" vertical="center" wrapText="1"/>
    </xf>
    <xf numFmtId="0" fontId="2" fillId="6" borderId="6" xfId="0" applyFont="1" applyFill="1" applyBorder="1" applyAlignment="1">
      <alignment vertical="center" wrapText="1"/>
    </xf>
    <xf numFmtId="0" fontId="2" fillId="6" borderId="2" xfId="0" applyFont="1" applyFill="1" applyBorder="1" applyAlignment="1">
      <alignment horizontal="center" vertical="center" wrapText="1"/>
    </xf>
    <xf numFmtId="0" fontId="0" fillId="6" borderId="10" xfId="0" applyFill="1" applyBorder="1" applyAlignment="1">
      <alignment horizontal="center" vertical="center"/>
    </xf>
    <xf numFmtId="0" fontId="0" fillId="6" borderId="11" xfId="0" applyFill="1" applyBorder="1" applyAlignment="1">
      <alignment vertical="top" wrapText="1"/>
    </xf>
    <xf numFmtId="0" fontId="4" fillId="0" borderId="13" xfId="0" applyFont="1" applyBorder="1" applyAlignment="1">
      <alignment horizontal="center" vertical="center" wrapText="1"/>
    </xf>
    <xf numFmtId="0" fontId="3" fillId="0" borderId="12" xfId="0" applyFont="1" applyBorder="1" applyAlignment="1">
      <alignment horizontal="left" vertical="center"/>
    </xf>
    <xf numFmtId="0" fontId="0" fillId="3" borderId="6" xfId="0" applyFill="1" applyBorder="1" applyAlignment="1">
      <alignment horizontal="left" vertical="top" wrapText="1"/>
    </xf>
    <xf numFmtId="0" fontId="0" fillId="4" borderId="6" xfId="0" applyFill="1" applyBorder="1" applyAlignment="1">
      <alignment vertical="top" wrapText="1"/>
    </xf>
    <xf numFmtId="0" fontId="0" fillId="0" borderId="1" xfId="0" applyBorder="1" applyAlignment="1">
      <alignment horizontal="center" vertical="center"/>
    </xf>
    <xf numFmtId="0" fontId="0" fillId="0" borderId="6" xfId="0" applyBorder="1" applyAlignment="1">
      <alignment vertical="top" wrapText="1"/>
    </xf>
    <xf numFmtId="0" fontId="9" fillId="2" borderId="6" xfId="0" applyFont="1" applyFill="1" applyBorder="1" applyAlignment="1">
      <alignment vertical="center" wrapText="1"/>
    </xf>
    <xf numFmtId="0" fontId="2" fillId="0" borderId="6" xfId="0" applyFont="1" applyBorder="1" applyAlignment="1">
      <alignment horizontal="left" vertical="center" wrapText="1" indent="1"/>
    </xf>
    <xf numFmtId="0" fontId="3" fillId="0" borderId="9" xfId="0" applyFont="1" applyBorder="1" applyAlignment="1">
      <alignment vertical="center"/>
    </xf>
    <xf numFmtId="0" fontId="15" fillId="2" borderId="8" xfId="0" applyFont="1" applyFill="1" applyBorder="1" applyAlignment="1">
      <alignment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vertical="center" wrapText="1"/>
    </xf>
    <xf numFmtId="0" fontId="0" fillId="0" borderId="7" xfId="0" applyBorder="1" applyAlignment="1">
      <alignment horizontal="center"/>
    </xf>
    <xf numFmtId="0" fontId="0" fillId="9" borderId="8" xfId="0" applyFill="1" applyBorder="1"/>
    <xf numFmtId="0" fontId="0" fillId="9" borderId="8" xfId="0" applyFill="1" applyBorder="1" applyAlignment="1">
      <alignment horizontal="center" vertical="center"/>
    </xf>
    <xf numFmtId="0" fontId="0" fillId="9" borderId="9" xfId="0" applyFill="1" applyBorder="1"/>
    <xf numFmtId="0" fontId="0" fillId="0" borderId="8" xfId="0" applyBorder="1"/>
    <xf numFmtId="0" fontId="0" fillId="0" borderId="9" xfId="0" applyBorder="1" applyAlignment="1">
      <alignment horizontal="right" vertical="center"/>
    </xf>
    <xf numFmtId="0" fontId="0" fillId="0" borderId="8" xfId="0" applyBorder="1" applyAlignment="1">
      <alignment horizontal="left" vertical="center"/>
    </xf>
    <xf numFmtId="0" fontId="0" fillId="0" borderId="9" xfId="0" applyBorder="1"/>
    <xf numFmtId="0" fontId="0" fillId="0" borderId="8" xfId="0" applyBorder="1" applyAlignment="1">
      <alignment horizontal="right"/>
    </xf>
    <xf numFmtId="0" fontId="0" fillId="0" borderId="9" xfId="0" applyBorder="1" applyAlignment="1">
      <alignment horizontal="center" vertical="center"/>
    </xf>
    <xf numFmtId="0" fontId="16" fillId="0" borderId="7" xfId="0" applyFont="1" applyBorder="1" applyAlignment="1">
      <alignment horizontal="center"/>
    </xf>
    <xf numFmtId="0" fontId="12" fillId="0" borderId="8" xfId="0" applyFont="1" applyBorder="1" applyAlignment="1">
      <alignment horizontal="right"/>
    </xf>
    <xf numFmtId="0" fontId="12" fillId="0" borderId="9" xfId="0" applyFont="1" applyBorder="1" applyAlignment="1">
      <alignment horizontal="right" vertical="center"/>
    </xf>
    <xf numFmtId="0" fontId="12" fillId="0" borderId="8" xfId="0" applyFont="1" applyBorder="1" applyAlignment="1">
      <alignment horizontal="left" vertical="center"/>
    </xf>
    <xf numFmtId="0" fontId="16" fillId="0" borderId="9" xfId="0" applyFont="1" applyBorder="1"/>
    <xf numFmtId="0" fontId="0" fillId="0" borderId="0" xfId="0" applyAlignment="1">
      <alignment horizontal="left" vertical="center"/>
    </xf>
    <xf numFmtId="0" fontId="9" fillId="2" borderId="2" xfId="0" applyFont="1" applyFill="1" applyBorder="1" applyAlignment="1">
      <alignment vertical="center"/>
    </xf>
    <xf numFmtId="0" fontId="2" fillId="11" borderId="6" xfId="0" applyFont="1" applyFill="1" applyBorder="1" applyAlignment="1">
      <alignment vertical="center" wrapText="1"/>
    </xf>
    <xf numFmtId="0" fontId="0" fillId="0" borderId="15" xfId="0" applyBorder="1" applyAlignment="1">
      <alignment horizontal="center" vertical="center"/>
    </xf>
    <xf numFmtId="0" fontId="0" fillId="0" borderId="17" xfId="0" applyBorder="1" applyAlignment="1">
      <alignment vertical="top" wrapText="1"/>
    </xf>
    <xf numFmtId="0" fontId="4" fillId="0" borderId="17" xfId="0" applyFont="1" applyBorder="1" applyAlignment="1">
      <alignment vertical="center" wrapText="1"/>
    </xf>
    <xf numFmtId="0" fontId="17" fillId="0" borderId="17"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18" xfId="0" applyBorder="1" applyAlignment="1">
      <alignment vertical="top" wrapText="1"/>
    </xf>
    <xf numFmtId="0" fontId="11" fillId="0" borderId="18" xfId="0" applyFont="1" applyBorder="1" applyAlignment="1">
      <alignment vertical="center" wrapText="1"/>
    </xf>
    <xf numFmtId="0" fontId="4" fillId="0" borderId="18" xfId="0" applyFont="1" applyBorder="1" applyAlignment="1">
      <alignment horizontal="center" vertical="center" wrapText="1"/>
    </xf>
    <xf numFmtId="0" fontId="4" fillId="0" borderId="18" xfId="0" applyFont="1" applyBorder="1" applyAlignment="1">
      <alignment vertical="center" wrapText="1"/>
    </xf>
    <xf numFmtId="0" fontId="2" fillId="5" borderId="6" xfId="0" applyFont="1" applyFill="1" applyBorder="1" applyAlignment="1">
      <alignment horizontal="left" vertical="center" wrapText="1"/>
    </xf>
    <xf numFmtId="0" fontId="2" fillId="0" borderId="6" xfId="0" applyFont="1" applyBorder="1" applyAlignment="1">
      <alignment horizontal="left" vertical="center" wrapText="1"/>
    </xf>
    <xf numFmtId="0" fontId="2" fillId="6" borderId="1" xfId="0" applyFont="1" applyFill="1" applyBorder="1" applyAlignment="1">
      <alignment horizontal="center" vertical="center" wrapText="1"/>
    </xf>
    <xf numFmtId="0" fontId="0" fillId="6" borderId="1" xfId="0" applyFill="1" applyBorder="1" applyAlignment="1">
      <alignment vertical="top" wrapText="1"/>
    </xf>
    <xf numFmtId="0" fontId="24" fillId="6" borderId="1" xfId="0" applyFont="1" applyFill="1" applyBorder="1" applyAlignment="1">
      <alignment wrapText="1"/>
    </xf>
    <xf numFmtId="0" fontId="24" fillId="6" borderId="0" xfId="0" applyFont="1" applyFill="1" applyAlignment="1">
      <alignment wrapText="1"/>
    </xf>
    <xf numFmtId="0" fontId="11" fillId="0" borderId="17" xfId="0" applyFont="1" applyBorder="1" applyAlignment="1">
      <alignment vertical="center" wrapText="1"/>
    </xf>
    <xf numFmtId="0" fontId="26"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26" fillId="0" borderId="18" xfId="0" applyFont="1" applyBorder="1" applyAlignment="1">
      <alignment horizontal="center" vertical="center" wrapText="1"/>
    </xf>
    <xf numFmtId="0" fontId="0" fillId="6" borderId="6" xfId="0" applyFill="1" applyBorder="1" applyAlignment="1">
      <alignment horizontal="center" vertical="center"/>
    </xf>
    <xf numFmtId="0" fontId="0" fillId="6" borderId="6" xfId="0" applyFill="1" applyBorder="1" applyAlignment="1">
      <alignment vertical="top" wrapText="1"/>
    </xf>
    <xf numFmtId="0" fontId="2" fillId="6" borderId="1" xfId="0" applyFont="1" applyFill="1" applyBorder="1" applyAlignment="1">
      <alignment vertical="center" wrapText="1"/>
    </xf>
    <xf numFmtId="0" fontId="0" fillId="6" borderId="1" xfId="0" applyFill="1" applyBorder="1" applyAlignment="1">
      <alignment horizontal="center" vertical="center"/>
    </xf>
    <xf numFmtId="0" fontId="4" fillId="7" borderId="31" xfId="0" applyFont="1" applyFill="1" applyBorder="1" applyAlignment="1">
      <alignment horizontal="left" vertical="center"/>
    </xf>
    <xf numFmtId="0" fontId="4" fillId="7" borderId="0" xfId="0" applyFont="1" applyFill="1" applyAlignment="1">
      <alignment vertical="center" wrapText="1"/>
    </xf>
    <xf numFmtId="0" fontId="4" fillId="7" borderId="0" xfId="0" applyFont="1" applyFill="1" applyAlignment="1">
      <alignment horizontal="center" vertical="center" wrapText="1"/>
    </xf>
    <xf numFmtId="0" fontId="4" fillId="7" borderId="32" xfId="0" applyFont="1" applyFill="1" applyBorder="1" applyAlignment="1">
      <alignment vertical="center" wrapText="1"/>
    </xf>
    <xf numFmtId="0" fontId="4" fillId="7" borderId="4" xfId="0" applyFont="1" applyFill="1" applyBorder="1" applyAlignment="1">
      <alignment vertical="center"/>
    </xf>
    <xf numFmtId="0" fontId="4" fillId="7" borderId="13" xfId="0" applyFont="1" applyFill="1" applyBorder="1" applyAlignment="1">
      <alignment vertical="center" wrapText="1"/>
    </xf>
    <xf numFmtId="0" fontId="4" fillId="7" borderId="13" xfId="0" applyFont="1" applyFill="1" applyBorder="1" applyAlignment="1">
      <alignment horizontal="center" vertical="center" wrapText="1"/>
    </xf>
    <xf numFmtId="0" fontId="4" fillId="7" borderId="5" xfId="0" applyFont="1" applyFill="1" applyBorder="1" applyAlignment="1">
      <alignment vertical="center" wrapText="1"/>
    </xf>
    <xf numFmtId="0" fontId="0" fillId="0" borderId="17" xfId="0" applyBorder="1" applyAlignment="1">
      <alignment horizontal="center" vertical="top" wrapText="1"/>
    </xf>
    <xf numFmtId="0" fontId="2" fillId="5" borderId="6" xfId="0" applyFont="1" applyFill="1" applyBorder="1" applyAlignment="1">
      <alignment horizontal="center" vertical="center" wrapText="1"/>
    </xf>
    <xf numFmtId="0" fontId="0" fillId="5" borderId="6" xfId="0" applyFill="1" applyBorder="1" applyAlignment="1">
      <alignment vertical="top" wrapText="1"/>
    </xf>
    <xf numFmtId="0" fontId="2" fillId="6" borderId="1" xfId="0" applyFont="1" applyFill="1" applyBorder="1" applyAlignment="1">
      <alignment vertical="top" wrapText="1"/>
    </xf>
    <xf numFmtId="0" fontId="4" fillId="8" borderId="2" xfId="0" applyFont="1" applyFill="1" applyBorder="1" applyAlignment="1">
      <alignment vertical="center"/>
    </xf>
    <xf numFmtId="0" fontId="4" fillId="8" borderId="14" xfId="0" applyFont="1" applyFill="1" applyBorder="1" applyAlignment="1">
      <alignment horizontal="left" vertical="center"/>
    </xf>
    <xf numFmtId="0" fontId="4" fillId="8" borderId="14" xfId="0" applyFont="1" applyFill="1" applyBorder="1" applyAlignment="1">
      <alignment horizontal="center" vertical="center"/>
    </xf>
    <xf numFmtId="0" fontId="4" fillId="8" borderId="14" xfId="0" applyFont="1" applyFill="1" applyBorder="1" applyAlignment="1">
      <alignment vertical="center"/>
    </xf>
    <xf numFmtId="0" fontId="25" fillId="10" borderId="3" xfId="0" quotePrefix="1" applyFont="1" applyFill="1" applyBorder="1" applyAlignment="1">
      <alignment wrapText="1"/>
    </xf>
    <xf numFmtId="0" fontId="4" fillId="8" borderId="4" xfId="0" applyFont="1" applyFill="1" applyBorder="1" applyAlignment="1">
      <alignment horizontal="left" vertical="center"/>
    </xf>
    <xf numFmtId="0" fontId="4" fillId="8" borderId="13" xfId="0" applyFont="1" applyFill="1" applyBorder="1" applyAlignment="1">
      <alignment horizontal="left" vertical="center"/>
    </xf>
    <xf numFmtId="0" fontId="4" fillId="8" borderId="13" xfId="0" applyFont="1" applyFill="1" applyBorder="1" applyAlignment="1">
      <alignment horizontal="center" vertical="center"/>
    </xf>
    <xf numFmtId="0" fontId="4" fillId="8" borderId="5" xfId="0" applyFont="1" applyFill="1" applyBorder="1" applyAlignment="1">
      <alignment horizontal="left" vertical="center"/>
    </xf>
    <xf numFmtId="0" fontId="6" fillId="0" borderId="6" xfId="0" applyFont="1" applyBorder="1" applyAlignment="1">
      <alignment vertical="top" wrapText="1"/>
    </xf>
    <xf numFmtId="0" fontId="26" fillId="0" borderId="18" xfId="0" applyFont="1" applyBorder="1" applyAlignment="1">
      <alignment horizontal="center" wrapText="1"/>
    </xf>
    <xf numFmtId="0" fontId="9" fillId="2" borderId="14" xfId="0" applyFont="1" applyFill="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vertical="center" wrapText="1"/>
    </xf>
    <xf numFmtId="0" fontId="4" fillId="8" borderId="2" xfId="0" applyFont="1" applyFill="1" applyBorder="1" applyAlignment="1">
      <alignment horizontal="left" vertical="center"/>
    </xf>
    <xf numFmtId="0" fontId="4" fillId="8" borderId="3" xfId="0" applyFont="1" applyFill="1" applyBorder="1" applyAlignment="1">
      <alignment horizontal="left" vertical="center"/>
    </xf>
    <xf numFmtId="0" fontId="2" fillId="0" borderId="2" xfId="0" applyFont="1" applyBorder="1" applyAlignment="1">
      <alignment vertical="center" wrapText="1"/>
    </xf>
    <xf numFmtId="0" fontId="4" fillId="8" borderId="3" xfId="0" applyFont="1" applyFill="1" applyBorder="1" applyAlignment="1">
      <alignment vertical="center"/>
    </xf>
    <xf numFmtId="0" fontId="4" fillId="8" borderId="4" xfId="0" applyFont="1" applyFill="1" applyBorder="1" applyAlignment="1">
      <alignment vertical="center"/>
    </xf>
    <xf numFmtId="0" fontId="4" fillId="8" borderId="13" xfId="0" applyFont="1" applyFill="1" applyBorder="1" applyAlignment="1">
      <alignment vertical="center"/>
    </xf>
    <xf numFmtId="0" fontId="4" fillId="8" borderId="5" xfId="0" applyFont="1" applyFill="1" applyBorder="1" applyAlignment="1">
      <alignment vertical="center"/>
    </xf>
    <xf numFmtId="0" fontId="11" fillId="0" borderId="20" xfId="0" applyFont="1" applyBorder="1" applyAlignment="1">
      <alignment vertical="center" wrapText="1"/>
    </xf>
    <xf numFmtId="0" fontId="11" fillId="0" borderId="21" xfId="0" applyFont="1" applyBorder="1" applyAlignment="1">
      <alignment vertical="center" wrapText="1"/>
    </xf>
    <xf numFmtId="0" fontId="11" fillId="0" borderId="18" xfId="0" applyFont="1" applyBorder="1" applyAlignment="1">
      <alignment horizontal="center" vertical="center" wrapText="1"/>
    </xf>
    <xf numFmtId="0" fontId="2" fillId="6" borderId="6" xfId="0" applyFont="1" applyFill="1" applyBorder="1" applyAlignment="1">
      <alignment horizontal="left" vertical="top" wrapText="1"/>
    </xf>
    <xf numFmtId="0" fontId="4" fillId="8" borderId="7" xfId="0" applyFont="1" applyFill="1" applyBorder="1" applyAlignment="1">
      <alignment vertical="center"/>
    </xf>
    <xf numFmtId="0" fontId="4" fillId="8" borderId="8" xfId="0" applyFont="1" applyFill="1" applyBorder="1" applyAlignment="1">
      <alignment vertical="center"/>
    </xf>
    <xf numFmtId="0" fontId="4" fillId="8" borderId="8" xfId="0" applyFont="1" applyFill="1" applyBorder="1" applyAlignment="1">
      <alignment horizontal="center" vertical="center"/>
    </xf>
    <xf numFmtId="0" fontId="4" fillId="8" borderId="9" xfId="0" applyFont="1" applyFill="1" applyBorder="1" applyAlignment="1">
      <alignment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2" fillId="0" borderId="1" xfId="0" applyFont="1" applyBorder="1" applyAlignment="1">
      <alignment vertical="center" wrapText="1"/>
    </xf>
    <xf numFmtId="0" fontId="2" fillId="0" borderId="0" xfId="0" applyFont="1" applyAlignment="1">
      <alignment wrapText="1"/>
    </xf>
    <xf numFmtId="0" fontId="1" fillId="0" borderId="0" xfId="0" applyFont="1"/>
    <xf numFmtId="0" fontId="12" fillId="0" borderId="10" xfId="0" applyFont="1" applyBorder="1" applyAlignment="1">
      <alignment horizontal="center" vertical="center"/>
    </xf>
    <xf numFmtId="0" fontId="0" fillId="0" borderId="10" xfId="0" applyBorder="1" applyAlignment="1">
      <alignment horizontal="center" vertical="center" wrapText="1"/>
    </xf>
    <xf numFmtId="0" fontId="12" fillId="0" borderId="29" xfId="0" applyFont="1" applyBorder="1" applyAlignment="1">
      <alignment horizontal="center" vertical="center"/>
    </xf>
    <xf numFmtId="0" fontId="18" fillId="2" borderId="28" xfId="0" applyFont="1" applyFill="1" applyBorder="1" applyAlignment="1">
      <alignment horizontal="center" vertical="center"/>
    </xf>
    <xf numFmtId="0" fontId="0" fillId="2" borderId="30" xfId="0" applyFill="1" applyBorder="1" applyAlignment="1">
      <alignment horizontal="center" vertical="center"/>
    </xf>
    <xf numFmtId="0" fontId="20" fillId="0" borderId="28" xfId="0" applyFont="1" applyBorder="1" applyAlignment="1">
      <alignment horizontal="center" vertical="center"/>
    </xf>
    <xf numFmtId="0" fontId="23"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0" borderId="28" xfId="0" applyFont="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xf>
    <xf numFmtId="0" fontId="1" fillId="0" borderId="0" xfId="0" applyFont="1" applyProtection="1"/>
    <xf numFmtId="0" fontId="0" fillId="0" borderId="0" xfId="0" applyProtection="1"/>
    <xf numFmtId="0" fontId="8" fillId="0" borderId="0" xfId="0" applyFont="1" applyAlignment="1" applyProtection="1">
      <alignment horizontal="left"/>
    </xf>
    <xf numFmtId="0" fontId="15" fillId="2" borderId="8" xfId="0" applyFont="1" applyFill="1" applyBorder="1" applyAlignment="1" applyProtection="1">
      <alignment vertical="center" wrapText="1"/>
    </xf>
    <xf numFmtId="0" fontId="0" fillId="2" borderId="29" xfId="0" applyFill="1" applyBorder="1" applyProtection="1"/>
    <xf numFmtId="0" fontId="9" fillId="2" borderId="8" xfId="0" applyFont="1" applyFill="1" applyBorder="1" applyAlignment="1" applyProtection="1">
      <alignment horizontal="center" vertical="center" wrapText="1"/>
    </xf>
    <xf numFmtId="0" fontId="9" fillId="2" borderId="9" xfId="0" applyFont="1" applyFill="1" applyBorder="1" applyAlignment="1" applyProtection="1">
      <alignment vertical="center" wrapText="1"/>
    </xf>
    <xf numFmtId="0" fontId="9" fillId="2" borderId="8" xfId="0" applyFont="1" applyFill="1" applyBorder="1" applyAlignment="1" applyProtection="1">
      <alignment vertical="center" wrapText="1"/>
    </xf>
    <xf numFmtId="0" fontId="0" fillId="0" borderId="8" xfId="0" applyBorder="1" applyProtection="1"/>
    <xf numFmtId="0" fontId="0" fillId="0" borderId="8" xfId="0" applyBorder="1" applyAlignment="1" applyProtection="1">
      <alignment horizontal="center" vertical="center"/>
    </xf>
    <xf numFmtId="0" fontId="0" fillId="0" borderId="9" xfId="0" applyBorder="1" applyProtection="1"/>
    <xf numFmtId="0" fontId="0" fillId="0" borderId="7" xfId="0" applyBorder="1" applyAlignment="1" applyProtection="1">
      <alignment horizontal="center"/>
    </xf>
    <xf numFmtId="0" fontId="0" fillId="0" borderId="9" xfId="0" applyBorder="1" applyAlignment="1" applyProtection="1">
      <alignment horizontal="right" vertical="center"/>
    </xf>
    <xf numFmtId="0" fontId="0" fillId="0" borderId="8" xfId="0" applyBorder="1" applyAlignment="1" applyProtection="1">
      <alignment horizontal="left" vertical="center"/>
    </xf>
    <xf numFmtId="0" fontId="0" fillId="0" borderId="8" xfId="0" applyBorder="1" applyAlignment="1" applyProtection="1">
      <alignment horizontal="right"/>
    </xf>
    <xf numFmtId="0" fontId="0" fillId="0" borderId="9" xfId="0" applyBorder="1" applyAlignment="1" applyProtection="1">
      <alignment horizontal="center" vertical="center"/>
    </xf>
    <xf numFmtId="0" fontId="16" fillId="0" borderId="7" xfId="0" applyFont="1" applyBorder="1" applyAlignment="1" applyProtection="1">
      <alignment horizontal="center"/>
    </xf>
    <xf numFmtId="0" fontId="12" fillId="0" borderId="8" xfId="0" applyFont="1" applyBorder="1" applyAlignment="1" applyProtection="1">
      <alignment horizontal="right"/>
    </xf>
    <xf numFmtId="0" fontId="12" fillId="0" borderId="9" xfId="0" applyFont="1" applyBorder="1" applyAlignment="1" applyProtection="1">
      <alignment horizontal="right" vertical="center"/>
    </xf>
    <xf numFmtId="0" fontId="12" fillId="0" borderId="8" xfId="0" applyFont="1" applyBorder="1" applyAlignment="1" applyProtection="1">
      <alignment horizontal="left" vertical="center"/>
    </xf>
    <xf numFmtId="0" fontId="16" fillId="0" borderId="9" xfId="0" applyFont="1" applyBorder="1" applyProtection="1"/>
    <xf numFmtId="0" fontId="18" fillId="2" borderId="10" xfId="0" applyFont="1" applyFill="1" applyBorder="1" applyAlignment="1" applyProtection="1">
      <alignment horizontal="center"/>
    </xf>
    <xf numFmtId="0" fontId="4" fillId="0" borderId="10" xfId="0" applyFont="1" applyBorder="1" applyAlignment="1" applyProtection="1">
      <alignment horizontal="center" vertical="center" wrapText="1"/>
    </xf>
    <xf numFmtId="0" fontId="0" fillId="0" borderId="10" xfId="0" applyBorder="1" applyAlignment="1" applyProtection="1">
      <alignment horizontal="center" vertical="center"/>
    </xf>
    <xf numFmtId="0" fontId="2" fillId="0" borderId="10" xfId="0" applyFont="1"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0" xfId="0" applyAlignment="1" applyProtection="1">
      <alignment horizontal="center"/>
    </xf>
    <xf numFmtId="0" fontId="9" fillId="2" borderId="2" xfId="0" applyFont="1" applyFill="1" applyBorder="1" applyAlignment="1" applyProtection="1">
      <alignment vertical="center" wrapText="1"/>
    </xf>
    <xf numFmtId="0" fontId="9" fillId="2" borderId="3" xfId="0" applyFont="1" applyFill="1" applyBorder="1" applyAlignment="1" applyProtection="1">
      <alignment vertical="center" wrapText="1"/>
    </xf>
    <xf numFmtId="0" fontId="9" fillId="2" borderId="6" xfId="0" applyFont="1" applyFill="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6" xfId="0" applyFont="1" applyBorder="1" applyAlignment="1" applyProtection="1">
      <alignment horizontal="left" vertical="center" wrapText="1" indent="1"/>
    </xf>
    <xf numFmtId="0" fontId="0" fillId="0" borderId="6" xfId="0" applyBorder="1" applyAlignment="1" applyProtection="1">
      <alignment vertical="top" wrapText="1"/>
    </xf>
    <xf numFmtId="0" fontId="0" fillId="0" borderId="22" xfId="0" applyBorder="1" applyAlignment="1" applyProtection="1">
      <alignment vertical="top" wrapText="1"/>
    </xf>
    <xf numFmtId="0" fontId="20" fillId="0" borderId="24" xfId="0" applyFont="1" applyBorder="1" applyAlignment="1" applyProtection="1">
      <alignment horizontal="left" vertical="center" wrapText="1"/>
    </xf>
    <xf numFmtId="0" fontId="4" fillId="0" borderId="24" xfId="0" applyFont="1" applyBorder="1" applyAlignment="1" applyProtection="1">
      <alignment vertical="center" wrapText="1"/>
    </xf>
    <xf numFmtId="0" fontId="4" fillId="0" borderId="27" xfId="0" applyFont="1" applyBorder="1" applyAlignment="1" applyProtection="1">
      <alignment horizontal="center" vertical="center" wrapText="1"/>
    </xf>
    <xf numFmtId="0" fontId="4" fillId="0" borderId="25" xfId="0" applyFont="1" applyBorder="1" applyAlignment="1" applyProtection="1">
      <alignment vertical="center" wrapText="1"/>
    </xf>
    <xf numFmtId="0" fontId="0" fillId="0" borderId="23" xfId="0" applyBorder="1" applyAlignment="1" applyProtection="1">
      <alignment vertical="top" wrapText="1"/>
    </xf>
    <xf numFmtId="0" fontId="7" fillId="0" borderId="16" xfId="0" applyFont="1" applyBorder="1" applyAlignment="1" applyProtection="1">
      <alignment vertical="center" wrapText="1"/>
    </xf>
    <xf numFmtId="0" fontId="17" fillId="0" borderId="16" xfId="0" applyFont="1" applyBorder="1" applyAlignment="1" applyProtection="1">
      <alignment horizontal="left" vertical="center" wrapText="1" indent="2"/>
    </xf>
    <xf numFmtId="0" fontId="4" fillId="0" borderId="19" xfId="0" applyFont="1" applyBorder="1" applyAlignment="1" applyProtection="1">
      <alignment horizontal="center" vertical="center" wrapText="1"/>
    </xf>
    <xf numFmtId="0" fontId="4" fillId="0" borderId="26" xfId="0" applyFont="1" applyBorder="1" applyAlignment="1" applyProtection="1">
      <alignment vertical="center" wrapText="1"/>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2308032</xdr:colOff>
      <xdr:row>2</xdr:row>
      <xdr:rowOff>28574</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sheetPr codeName="Sheet1"/>
  <dimension ref="A1:A21"/>
  <sheetViews>
    <sheetView showRowColHeaders="0" showRuler="0" zoomScaleNormal="100" workbookViewId="0">
      <selection activeCell="A7" sqref="A7"/>
    </sheetView>
  </sheetViews>
  <sheetFormatPr defaultRowHeight="14.5" x14ac:dyDescent="0.35"/>
  <cols>
    <col min="1" max="1" width="120.54296875" customWidth="1"/>
  </cols>
  <sheetData>
    <row r="1" spans="1:1" ht="18.5" x14ac:dyDescent="0.45">
      <c r="A1" s="1" t="s">
        <v>0</v>
      </c>
    </row>
    <row r="2" spans="1:1" ht="18.5" x14ac:dyDescent="0.45">
      <c r="A2" s="1" t="s">
        <v>1</v>
      </c>
    </row>
    <row r="3" spans="1:1" ht="18.5" x14ac:dyDescent="0.45">
      <c r="A3" s="1" t="s">
        <v>2</v>
      </c>
    </row>
    <row r="4" spans="1:1" ht="18.5" x14ac:dyDescent="0.45">
      <c r="A4" s="1" t="s">
        <v>3</v>
      </c>
    </row>
    <row r="5" spans="1:1" ht="18.5" x14ac:dyDescent="0.45">
      <c r="A5" s="1" t="s">
        <v>4</v>
      </c>
    </row>
    <row r="6" spans="1:1" ht="18.5" x14ac:dyDescent="0.45">
      <c r="A6" s="1"/>
    </row>
    <row r="7" spans="1:1" ht="190" customHeight="1" x14ac:dyDescent="0.35">
      <c r="A7" s="8" t="s">
        <v>5</v>
      </c>
    </row>
    <row r="9" spans="1:1" ht="240" customHeight="1" x14ac:dyDescent="0.35">
      <c r="A9" s="9" t="s">
        <v>6</v>
      </c>
    </row>
    <row r="10" spans="1:1" ht="285" customHeight="1" x14ac:dyDescent="0.35">
      <c r="A10" s="2" t="s">
        <v>7</v>
      </c>
    </row>
    <row r="11" spans="1:1" x14ac:dyDescent="0.35">
      <c r="A11" s="2"/>
    </row>
    <row r="12" spans="1:1" x14ac:dyDescent="0.35">
      <c r="A12" s="3"/>
    </row>
    <row r="13" spans="1:1" x14ac:dyDescent="0.35">
      <c r="A13" s="2"/>
    </row>
    <row r="14" spans="1:1" x14ac:dyDescent="0.35">
      <c r="A14" s="2"/>
    </row>
    <row r="15" spans="1:1" x14ac:dyDescent="0.35">
      <c r="A15" s="4"/>
    </row>
    <row r="16" spans="1:1" x14ac:dyDescent="0.35">
      <c r="A16" s="4"/>
    </row>
    <row r="17" spans="1:1" x14ac:dyDescent="0.35">
      <c r="A17" s="4"/>
    </row>
    <row r="18" spans="1:1" x14ac:dyDescent="0.35">
      <c r="A18" s="4"/>
    </row>
    <row r="19" spans="1:1" x14ac:dyDescent="0.35">
      <c r="A19" s="4"/>
    </row>
    <row r="20" spans="1:1" x14ac:dyDescent="0.35">
      <c r="A20" s="4"/>
    </row>
    <row r="21" spans="1:1" x14ac:dyDescent="0.35">
      <c r="A21" s="4"/>
    </row>
  </sheetData>
  <sheetProtection algorithmName="SHA-512" hashValue="3Z2U/58OK990Pkd090DMDpFc1D3U6SOybWoSIW1ZeNeLSxiQD0JI48DY1y3HqGzfA8O3P8a3fbZPY3mXHGCX8A==" saltValue="27enVehKpUwszwvqvEfpGQ==" spinCount="100000" sheet="1" objects="1" scenarios="1"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2021&amp;CProfessional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sheetPr codeName="Sheet2"/>
  <dimension ref="A1:E7"/>
  <sheetViews>
    <sheetView showRowColHeaders="0" showRuler="0" zoomScaleNormal="100" workbookViewId="0">
      <selection activeCell="C6" sqref="C6"/>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8</v>
      </c>
    </row>
    <row r="2" spans="1:5" ht="18.5" x14ac:dyDescent="0.45">
      <c r="A2" s="13"/>
    </row>
    <row r="3" spans="1:5" ht="16" thickBot="1" x14ac:dyDescent="0.4">
      <c r="A3" s="14" t="s">
        <v>9</v>
      </c>
      <c r="B3" s="15"/>
    </row>
    <row r="4" spans="1:5" ht="41" thickBot="1" x14ac:dyDescent="0.4">
      <c r="A4" s="16" t="s">
        <v>10</v>
      </c>
      <c r="B4" s="17" t="s">
        <v>11</v>
      </c>
      <c r="C4" s="18" t="s">
        <v>12</v>
      </c>
      <c r="D4" s="18" t="s">
        <v>13</v>
      </c>
      <c r="E4" s="18" t="s">
        <v>14</v>
      </c>
    </row>
    <row r="5" spans="1:5" ht="128.25" customHeight="1" x14ac:dyDescent="0.35">
      <c r="A5" s="19">
        <v>1</v>
      </c>
      <c r="B5" s="20" t="s">
        <v>15</v>
      </c>
      <c r="C5" s="19" t="s">
        <v>16</v>
      </c>
      <c r="D5" s="19">
        <f>IF(C5="Met", 2, 0)</f>
        <v>2</v>
      </c>
      <c r="E5" s="21"/>
    </row>
    <row r="6" spans="1:5" ht="82.5" customHeight="1" x14ac:dyDescent="0.35">
      <c r="A6" s="19">
        <v>2</v>
      </c>
      <c r="B6" s="20" t="s">
        <v>17</v>
      </c>
      <c r="C6" s="19" t="s">
        <v>16</v>
      </c>
      <c r="D6" s="19">
        <f>IF(C6="Met", 2, 0)</f>
        <v>2</v>
      </c>
      <c r="E6" s="21"/>
    </row>
    <row r="7" spans="1:5" ht="20.149999999999999" customHeight="1" thickBot="1" x14ac:dyDescent="0.4">
      <c r="A7" s="22"/>
      <c r="B7" s="23"/>
      <c r="C7" s="24" t="s">
        <v>18</v>
      </c>
      <c r="D7" s="25"/>
      <c r="E7" s="26"/>
    </row>
  </sheetData>
  <sheetProtection algorithmName="SHA-512" hashValue="WsPXbXtiN3o/ou1zWC6gJIVdEkHdyUQBqGmnqXJpc/f8xynk4TyphMaGf/Az31CVT6CIq85D2pY/dNST3/mGzA==" saltValue="v6woCBH1u7aFx+m1HUVA3w==" spinCount="100000" sheet="1" formatCells="0" formatColumns="0" formatRows="0"/>
  <dataValidations count="2">
    <dataValidation type="list" allowBlank="1" showInputMessage="1" showErrorMessage="1" sqref="D7" xr:uid="{A7A2F578-6D91-4CE4-9EB7-DFB744D5DDA6}">
      <formula1>"All marked Met (Score Phase 1), 1 or more marked Not met (Stop Review)"</formula1>
    </dataValidation>
    <dataValidation type="list" allowBlank="1" showInputMessage="1" showErrorMessage="1" sqref="C5:C6" xr:uid="{CED6226A-4668-42A2-953A-258F1A22F49B}">
      <formula1>"Met,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sheetPr codeName="Sheet3"/>
  <dimension ref="A1:E44"/>
  <sheetViews>
    <sheetView showRuler="0" topLeftCell="A10" zoomScaleNormal="100" workbookViewId="0">
      <selection activeCell="E16" sqref="E16"/>
    </sheetView>
  </sheetViews>
  <sheetFormatPr defaultRowHeight="14.5" x14ac:dyDescent="0.35"/>
  <cols>
    <col min="1" max="1" width="5.54296875" style="5" customWidth="1"/>
    <col min="2" max="2" width="50.54296875" customWidth="1"/>
    <col min="3" max="4" width="15.54296875" style="6" customWidth="1"/>
    <col min="5" max="5" width="40.54296875" customWidth="1"/>
  </cols>
  <sheetData>
    <row r="1" spans="1:5" ht="18.5" x14ac:dyDescent="0.45">
      <c r="A1" s="13" t="s">
        <v>19</v>
      </c>
    </row>
    <row r="2" spans="1:5" ht="15" thickBot="1" x14ac:dyDescent="0.4"/>
    <row r="3" spans="1:5" ht="63" customHeight="1" thickBot="1" x14ac:dyDescent="0.4">
      <c r="A3" s="27"/>
      <c r="B3" s="28" t="s">
        <v>20</v>
      </c>
      <c r="C3" s="18" t="s">
        <v>12</v>
      </c>
      <c r="D3" s="18" t="s">
        <v>13</v>
      </c>
      <c r="E3" s="18" t="s">
        <v>14</v>
      </c>
    </row>
    <row r="4" spans="1:5" ht="200.15" customHeight="1" thickBot="1" x14ac:dyDescent="0.4">
      <c r="A4" s="19">
        <v>1</v>
      </c>
      <c r="B4" s="29" t="s">
        <v>21</v>
      </c>
      <c r="C4" s="30" t="s">
        <v>16</v>
      </c>
      <c r="D4" s="30">
        <f>IF(C4="Met", 2, 0)</f>
        <v>2</v>
      </c>
      <c r="E4" s="21"/>
    </row>
    <row r="5" spans="1:5" ht="60" customHeight="1" x14ac:dyDescent="0.35">
      <c r="A5" s="19">
        <v>2</v>
      </c>
      <c r="B5" s="20" t="s">
        <v>22</v>
      </c>
      <c r="C5" s="19" t="s">
        <v>16</v>
      </c>
      <c r="D5" s="30">
        <f t="shared" ref="D5:D7" si="0">IF(C5="Met", 2, 0)</f>
        <v>2</v>
      </c>
      <c r="E5" s="21"/>
    </row>
    <row r="6" spans="1:5" ht="60" customHeight="1" x14ac:dyDescent="0.35">
      <c r="A6" s="19">
        <v>3</v>
      </c>
      <c r="B6" s="20" t="s">
        <v>23</v>
      </c>
      <c r="C6" s="19" t="s">
        <v>16</v>
      </c>
      <c r="D6" s="30">
        <f t="shared" si="0"/>
        <v>2</v>
      </c>
      <c r="E6" s="21"/>
    </row>
    <row r="7" spans="1:5" ht="99.75" customHeight="1" x14ac:dyDescent="0.35">
      <c r="A7" s="19">
        <v>4</v>
      </c>
      <c r="B7" s="31" t="s">
        <v>24</v>
      </c>
      <c r="C7" s="19" t="s">
        <v>16</v>
      </c>
      <c r="D7" s="30">
        <f t="shared" si="0"/>
        <v>2</v>
      </c>
      <c r="E7" s="21"/>
    </row>
    <row r="8" spans="1:5" ht="30" customHeight="1" thickBot="1" x14ac:dyDescent="0.4">
      <c r="A8" s="32"/>
      <c r="B8" s="33"/>
      <c r="C8" s="34" t="s">
        <v>25</v>
      </c>
      <c r="D8" s="35">
        <f>SUM(D4:D7)</f>
        <v>8</v>
      </c>
      <c r="E8" s="36" t="s">
        <v>26</v>
      </c>
    </row>
    <row r="9" spans="1:5" ht="15" thickBot="1" x14ac:dyDescent="0.4"/>
    <row r="10" spans="1:5" ht="50.15" customHeight="1" thickBot="1" x14ac:dyDescent="0.4">
      <c r="A10" s="37"/>
      <c r="B10" s="28" t="s">
        <v>27</v>
      </c>
      <c r="C10" s="18" t="s">
        <v>12</v>
      </c>
      <c r="D10" s="18" t="s">
        <v>13</v>
      </c>
      <c r="E10" s="38" t="s">
        <v>14</v>
      </c>
    </row>
    <row r="11" spans="1:5" ht="50.15" customHeight="1" x14ac:dyDescent="0.35">
      <c r="A11" s="19">
        <v>1</v>
      </c>
      <c r="B11" s="39" t="s">
        <v>28</v>
      </c>
      <c r="C11" s="19" t="s">
        <v>16</v>
      </c>
      <c r="D11" s="19">
        <f>IF(C11="Met", 2, 0)</f>
        <v>2</v>
      </c>
      <c r="E11" s="21"/>
    </row>
    <row r="12" spans="1:5" ht="50.15" customHeight="1" x14ac:dyDescent="0.35">
      <c r="A12" s="19">
        <v>2</v>
      </c>
      <c r="B12" s="39" t="s">
        <v>29</v>
      </c>
      <c r="C12" s="19" t="s">
        <v>16</v>
      </c>
      <c r="D12" s="19">
        <f t="shared" ref="D12:D13" si="1">IF(C12="Met", 2, 0)</f>
        <v>2</v>
      </c>
      <c r="E12" s="21"/>
    </row>
    <row r="13" spans="1:5" ht="50.15" customHeight="1" x14ac:dyDescent="0.35">
      <c r="A13" s="40">
        <v>3</v>
      </c>
      <c r="B13" s="41" t="s">
        <v>30</v>
      </c>
      <c r="C13" s="19" t="s">
        <v>16</v>
      </c>
      <c r="D13" s="19">
        <f t="shared" si="1"/>
        <v>2</v>
      </c>
      <c r="E13" s="21"/>
    </row>
    <row r="14" spans="1:5" ht="50.15" customHeight="1" x14ac:dyDescent="0.35">
      <c r="A14" s="42">
        <v>4</v>
      </c>
      <c r="B14" s="43" t="s">
        <v>31</v>
      </c>
      <c r="C14" s="44" t="s">
        <v>32</v>
      </c>
      <c r="D14" s="45">
        <f>IF(C14="Fully met", 2, IF(C14="Partially met",1, 0))</f>
        <v>2</v>
      </c>
      <c r="E14" s="46"/>
    </row>
    <row r="15" spans="1:5" ht="50.15" customHeight="1" x14ac:dyDescent="0.35">
      <c r="A15" s="42">
        <v>5</v>
      </c>
      <c r="B15" s="47" t="s">
        <v>33</v>
      </c>
      <c r="C15" s="48" t="s">
        <v>32</v>
      </c>
      <c r="D15" s="45">
        <f t="shared" ref="D15:D17" si="2">IF(C15="Fully met", 2, IF(C15="Partially met",1, 0))</f>
        <v>2</v>
      </c>
      <c r="E15" s="49"/>
    </row>
    <row r="16" spans="1:5" ht="100" customHeight="1" x14ac:dyDescent="0.35">
      <c r="A16" s="42">
        <v>6</v>
      </c>
      <c r="B16" s="47" t="s">
        <v>34</v>
      </c>
      <c r="C16" s="48" t="s">
        <v>32</v>
      </c>
      <c r="D16" s="45">
        <f t="shared" si="2"/>
        <v>2</v>
      </c>
      <c r="E16" s="49"/>
    </row>
    <row r="17" spans="1:5" ht="50.15" customHeight="1" x14ac:dyDescent="0.35">
      <c r="A17" s="50">
        <v>7</v>
      </c>
      <c r="B17" s="51" t="s">
        <v>35</v>
      </c>
      <c r="C17" s="52" t="s">
        <v>32</v>
      </c>
      <c r="D17" s="53">
        <f t="shared" si="2"/>
        <v>2</v>
      </c>
      <c r="E17" s="54" t="s">
        <v>36</v>
      </c>
    </row>
    <row r="18" spans="1:5" ht="30" customHeight="1" thickBot="1" x14ac:dyDescent="0.4">
      <c r="A18" s="32"/>
      <c r="B18" s="33"/>
      <c r="C18" s="34" t="s">
        <v>37</v>
      </c>
      <c r="D18" s="55">
        <f>SUM(D11:D17)</f>
        <v>14</v>
      </c>
      <c r="E18" s="56" t="s">
        <v>38</v>
      </c>
    </row>
    <row r="19" spans="1:5" ht="15" thickBot="1" x14ac:dyDescent="0.4"/>
    <row r="20" spans="1:5" ht="50.15" customHeight="1" thickBot="1" x14ac:dyDescent="0.4">
      <c r="A20" s="37"/>
      <c r="B20" s="28" t="s">
        <v>39</v>
      </c>
      <c r="C20" s="18" t="s">
        <v>12</v>
      </c>
      <c r="D20" s="18" t="s">
        <v>13</v>
      </c>
      <c r="E20" s="18" t="s">
        <v>14</v>
      </c>
    </row>
    <row r="21" spans="1:5" ht="113.25" customHeight="1" x14ac:dyDescent="0.35">
      <c r="A21" s="19">
        <v>1</v>
      </c>
      <c r="B21" s="20" t="s">
        <v>15</v>
      </c>
      <c r="C21" s="19" t="str">
        <f>'Statute Requirements'!C5</f>
        <v>Met</v>
      </c>
      <c r="D21" s="19">
        <f>'Statute Requirements'!D5</f>
        <v>2</v>
      </c>
      <c r="E21" s="57">
        <f>'Statute Requirements'!E5</f>
        <v>0</v>
      </c>
    </row>
    <row r="22" spans="1:5" ht="119.25" customHeight="1" x14ac:dyDescent="0.35">
      <c r="A22" s="19">
        <v>2</v>
      </c>
      <c r="B22" s="20" t="s">
        <v>17</v>
      </c>
      <c r="C22" s="19" t="str">
        <f>'Statute Requirements'!C6</f>
        <v>Met</v>
      </c>
      <c r="D22" s="19">
        <f>'Statute Requirements'!D6</f>
        <v>2</v>
      </c>
      <c r="E22" s="57">
        <f>'Statute Requirements'!E6</f>
        <v>0</v>
      </c>
    </row>
    <row r="23" spans="1:5" ht="30" customHeight="1" thickBot="1" x14ac:dyDescent="0.4">
      <c r="A23" s="32"/>
      <c r="B23" s="33"/>
      <c r="C23" s="34" t="s">
        <v>40</v>
      </c>
      <c r="D23" s="35">
        <f>SUM(D21:D22)</f>
        <v>4</v>
      </c>
      <c r="E23" s="36" t="s">
        <v>41</v>
      </c>
    </row>
    <row r="24" spans="1:5" ht="15" thickBot="1" x14ac:dyDescent="0.4"/>
    <row r="25" spans="1:5" ht="70" customHeight="1" thickBot="1" x14ac:dyDescent="0.4">
      <c r="A25" s="37"/>
      <c r="B25" s="28" t="s">
        <v>42</v>
      </c>
      <c r="C25" s="18" t="s">
        <v>12</v>
      </c>
      <c r="D25" s="18" t="s">
        <v>13</v>
      </c>
      <c r="E25" s="18" t="s">
        <v>14</v>
      </c>
    </row>
    <row r="26" spans="1:5" ht="50.15" customHeight="1" x14ac:dyDescent="0.35">
      <c r="A26" s="40">
        <v>1</v>
      </c>
      <c r="B26" s="41" t="s">
        <v>43</v>
      </c>
      <c r="C26" s="40" t="s">
        <v>16</v>
      </c>
      <c r="D26" s="40">
        <f>IF(C26="Met", 2, 0)</f>
        <v>2</v>
      </c>
      <c r="E26" s="58"/>
    </row>
    <row r="27" spans="1:5" ht="70" customHeight="1" x14ac:dyDescent="0.35">
      <c r="A27" s="42">
        <v>2</v>
      </c>
      <c r="B27" s="43" t="s">
        <v>44</v>
      </c>
      <c r="C27" s="42" t="s">
        <v>32</v>
      </c>
      <c r="D27" s="59">
        <f>IF(C27="Fully met", 2, IF(C27="Partially met",1, 0))</f>
        <v>2</v>
      </c>
      <c r="E27" s="60"/>
    </row>
    <row r="28" spans="1:5" ht="30" customHeight="1" thickBot="1" x14ac:dyDescent="0.4">
      <c r="A28" s="32"/>
      <c r="B28" s="33"/>
      <c r="C28" s="34" t="s">
        <v>45</v>
      </c>
      <c r="D28" s="35">
        <f>SUM(D26:D27)</f>
        <v>4</v>
      </c>
      <c r="E28" s="36" t="s">
        <v>41</v>
      </c>
    </row>
    <row r="29" spans="1:5" ht="15" thickBot="1" x14ac:dyDescent="0.4"/>
    <row r="30" spans="1:5" ht="50.15" customHeight="1" thickBot="1" x14ac:dyDescent="0.4">
      <c r="A30" s="37"/>
      <c r="B30" s="28" t="s">
        <v>46</v>
      </c>
      <c r="C30" s="18" t="s">
        <v>12</v>
      </c>
      <c r="D30" s="18" t="s">
        <v>13</v>
      </c>
      <c r="E30" s="61" t="s">
        <v>14</v>
      </c>
    </row>
    <row r="31" spans="1:5" ht="50.15" customHeight="1" x14ac:dyDescent="0.35">
      <c r="A31" s="42">
        <v>1</v>
      </c>
      <c r="B31" s="43" t="s">
        <v>47</v>
      </c>
      <c r="C31" s="42" t="s">
        <v>32</v>
      </c>
      <c r="D31" s="6">
        <f>IF(C31="Fully met", 2, IF(C31="Partially met",1, 0))</f>
        <v>2</v>
      </c>
      <c r="E31" s="60"/>
    </row>
    <row r="32" spans="1:5" ht="145" x14ac:dyDescent="0.35">
      <c r="A32" s="42">
        <v>2</v>
      </c>
      <c r="B32" s="62" t="s">
        <v>48</v>
      </c>
      <c r="C32" s="42" t="s">
        <v>32</v>
      </c>
      <c r="D32" s="59">
        <f t="shared" ref="D32:D33" si="3">IF(C32="Fully met", 2, IF(C32="Partially met",1, 0))</f>
        <v>2</v>
      </c>
      <c r="E32" s="60"/>
    </row>
    <row r="33" spans="1:5" ht="116" x14ac:dyDescent="0.35">
      <c r="A33" s="42">
        <v>3</v>
      </c>
      <c r="B33" s="62" t="s">
        <v>49</v>
      </c>
      <c r="C33" s="42" t="s">
        <v>32</v>
      </c>
      <c r="D33" s="6">
        <f t="shared" si="3"/>
        <v>2</v>
      </c>
      <c r="E33" s="60"/>
    </row>
    <row r="34" spans="1:5" ht="30" customHeight="1" thickBot="1" x14ac:dyDescent="0.4">
      <c r="A34" s="32"/>
      <c r="B34" s="33"/>
      <c r="C34" s="34" t="s">
        <v>50</v>
      </c>
      <c r="D34" s="35">
        <f>SUM(D31:D33)</f>
        <v>6</v>
      </c>
      <c r="E34" s="63" t="s">
        <v>51</v>
      </c>
    </row>
    <row r="35" spans="1:5" ht="15" thickBot="1" x14ac:dyDescent="0.4"/>
    <row r="36" spans="1:5" ht="16" thickBot="1" x14ac:dyDescent="0.4">
      <c r="A36" s="16"/>
      <c r="B36" s="64" t="s">
        <v>52</v>
      </c>
      <c r="C36" s="65"/>
      <c r="D36" s="65"/>
      <c r="E36" s="17"/>
    </row>
    <row r="37" spans="1:5" ht="15" thickBot="1" x14ac:dyDescent="0.4">
      <c r="A37" s="16"/>
      <c r="B37" s="66" t="s">
        <v>53</v>
      </c>
      <c r="C37" s="65"/>
      <c r="D37" s="65"/>
      <c r="E37" s="17"/>
    </row>
    <row r="38" spans="1:5" ht="15" thickBot="1" x14ac:dyDescent="0.4">
      <c r="A38" s="67"/>
      <c r="B38" s="68" t="s">
        <v>54</v>
      </c>
      <c r="C38" s="69"/>
      <c r="D38" s="69"/>
      <c r="E38" s="70"/>
    </row>
    <row r="39" spans="1:5" ht="15" thickBot="1" x14ac:dyDescent="0.4">
      <c r="A39" s="67"/>
      <c r="B39" s="71"/>
      <c r="C39" s="72" t="s">
        <v>55</v>
      </c>
      <c r="D39" s="73" t="s">
        <v>56</v>
      </c>
      <c r="E39" s="74"/>
    </row>
    <row r="40" spans="1:5" ht="15" thickBot="1" x14ac:dyDescent="0.4">
      <c r="A40" s="67"/>
      <c r="B40" s="75" t="s">
        <v>57</v>
      </c>
      <c r="C40" s="76">
        <f>SUM(D8+D18+D23+D28+D34)</f>
        <v>36</v>
      </c>
      <c r="D40" s="73" t="s">
        <v>58</v>
      </c>
      <c r="E40" s="74"/>
    </row>
    <row r="41" spans="1:5" s="7" customFormat="1" ht="16" thickBot="1" x14ac:dyDescent="0.4">
      <c r="A41" s="77"/>
      <c r="B41" s="78"/>
      <c r="C41" s="79" t="s">
        <v>18</v>
      </c>
      <c r="D41" s="80" t="s">
        <v>59</v>
      </c>
      <c r="E41" s="81"/>
    </row>
    <row r="44" spans="1:5" x14ac:dyDescent="0.35">
      <c r="B44" s="12"/>
    </row>
  </sheetData>
  <sheetProtection formatCells="0" formatColumns="0" formatRows="0"/>
  <dataValidations count="5">
    <dataValidation type="list" allowBlank="1" showInputMessage="1" showErrorMessage="1" sqref="C11:C13 C26 C4:C7" xr:uid="{4F950351-529F-48EA-933C-90D123B033B9}">
      <formula1>"Met, Not met"</formula1>
    </dataValidation>
    <dataValidation type="list" allowBlank="1" showInputMessage="1" showErrorMessage="1" sqref="C27 C31:C33 C14:C17" xr:uid="{E08A1AC5-AE78-43AD-A1FB-D9C9F59225E8}">
      <formula1>"Fully met, Partially met, Not met"</formula1>
    </dataValidation>
    <dataValidation type="list" allowBlank="1" showInputMessage="1" showErrorMessage="1" sqref="D39" xr:uid="{4AE3F18F-DED4-488D-9BC2-46369229E1B2}">
      <formula1>"YES (required to move to Phase 2), NO (does not move to Phase 2)"</formula1>
    </dataValidation>
    <dataValidation type="list" allowBlank="1" showInputMessage="1" showErrorMessage="1" sqref="D40" xr:uid="{A761695D-888D-4D63-AF26-43E2F4CA81AB}">
      <formula1>"32-40 points , 0-31 points "</formula1>
    </dataValidation>
    <dataValidation type="list" allowBlank="1" showInputMessage="1" showErrorMessage="1" sqref="D41" xr:uid="{5A5D98C8-DAFC-46D5-9881-1CD7CF05E722}">
      <formula1>"Program moves to Phase 2, Program does not move to Phase 2"</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sheetPr codeName="Sheet4"/>
  <dimension ref="A1:F160"/>
  <sheetViews>
    <sheetView tabSelected="1" showRuler="0" zoomScale="87" zoomScaleNormal="87" workbookViewId="0">
      <selection activeCell="F9" sqref="F9"/>
    </sheetView>
  </sheetViews>
  <sheetFormatPr defaultRowHeight="14.5" x14ac:dyDescent="0.35"/>
  <cols>
    <col min="1" max="1" width="5.54296875" style="5" customWidth="1"/>
    <col min="2" max="2" width="50.54296875" customWidth="1"/>
    <col min="3" max="4" width="15.54296875" style="6" customWidth="1"/>
    <col min="5" max="5" width="40.54296875" style="6" customWidth="1"/>
    <col min="6" max="6" width="40.54296875" customWidth="1"/>
  </cols>
  <sheetData>
    <row r="1" spans="1:6" ht="18.5" x14ac:dyDescent="0.45">
      <c r="A1" s="13" t="s">
        <v>60</v>
      </c>
    </row>
    <row r="2" spans="1:6" ht="15" thickBot="1" x14ac:dyDescent="0.4">
      <c r="A2" s="82"/>
      <c r="C2" s="5"/>
      <c r="D2"/>
      <c r="E2"/>
    </row>
    <row r="3" spans="1:6" ht="100" customHeight="1" thickBot="1" x14ac:dyDescent="0.4">
      <c r="A3" s="83"/>
      <c r="B3" s="28" t="s">
        <v>61</v>
      </c>
      <c r="C3" s="18" t="s">
        <v>12</v>
      </c>
      <c r="D3" s="18" t="s">
        <v>13</v>
      </c>
      <c r="E3" s="18" t="s">
        <v>14</v>
      </c>
    </row>
    <row r="4" spans="1:6" ht="80.150000000000006" customHeight="1" x14ac:dyDescent="0.35">
      <c r="A4" s="42">
        <v>1</v>
      </c>
      <c r="B4" s="84" t="s">
        <v>62</v>
      </c>
      <c r="C4" s="42" t="s">
        <v>32</v>
      </c>
      <c r="D4" s="59">
        <f>IF(C4="Fully met", 2, IF(C4="Partially met",1, 0))</f>
        <v>2</v>
      </c>
      <c r="E4" s="60"/>
    </row>
    <row r="5" spans="1:6" ht="50.15" customHeight="1" x14ac:dyDescent="0.35">
      <c r="A5" s="42">
        <v>2</v>
      </c>
      <c r="B5" s="43" t="s">
        <v>63</v>
      </c>
      <c r="C5" s="42" t="s">
        <v>32</v>
      </c>
      <c r="D5" s="59">
        <f t="shared" ref="D5:D11" si="0">IF(C5="Fully met", 2, IF(C5="Partially met",1, 0))</f>
        <v>2</v>
      </c>
      <c r="E5" s="60"/>
    </row>
    <row r="6" spans="1:6" ht="50.15" customHeight="1" x14ac:dyDescent="0.35">
      <c r="A6" s="42">
        <v>3</v>
      </c>
      <c r="B6" s="43" t="s">
        <v>64</v>
      </c>
      <c r="C6" s="42" t="s">
        <v>32</v>
      </c>
      <c r="D6" s="59">
        <f t="shared" si="0"/>
        <v>2</v>
      </c>
      <c r="E6" s="60"/>
    </row>
    <row r="7" spans="1:6" ht="50.15" customHeight="1" x14ac:dyDescent="0.35">
      <c r="A7" s="42">
        <v>4</v>
      </c>
      <c r="B7" s="47" t="s">
        <v>65</v>
      </c>
      <c r="C7" s="42" t="s">
        <v>32</v>
      </c>
      <c r="D7" s="59">
        <f t="shared" si="0"/>
        <v>2</v>
      </c>
      <c r="E7" s="60"/>
    </row>
    <row r="8" spans="1:6" ht="50.15" customHeight="1" x14ac:dyDescent="0.35">
      <c r="A8" s="42">
        <v>5</v>
      </c>
      <c r="B8" s="43" t="s">
        <v>66</v>
      </c>
      <c r="C8" s="42" t="s">
        <v>32</v>
      </c>
      <c r="D8" s="59">
        <f t="shared" si="0"/>
        <v>2</v>
      </c>
      <c r="E8" s="60"/>
    </row>
    <row r="9" spans="1:6" ht="121.5" customHeight="1" x14ac:dyDescent="0.35">
      <c r="A9" s="42">
        <v>6</v>
      </c>
      <c r="B9" s="43" t="s">
        <v>67</v>
      </c>
      <c r="C9" s="42" t="s">
        <v>32</v>
      </c>
      <c r="D9" s="59">
        <f t="shared" si="0"/>
        <v>2</v>
      </c>
      <c r="E9" s="60" t="s">
        <v>285</v>
      </c>
    </row>
    <row r="10" spans="1:6" ht="50.15" customHeight="1" x14ac:dyDescent="0.35">
      <c r="A10" s="42">
        <v>7</v>
      </c>
      <c r="B10" s="43" t="s">
        <v>68</v>
      </c>
      <c r="C10" s="42" t="s">
        <v>32</v>
      </c>
      <c r="D10" s="59">
        <f t="shared" si="0"/>
        <v>2</v>
      </c>
      <c r="E10" s="60"/>
    </row>
    <row r="11" spans="1:6" ht="100" customHeight="1" x14ac:dyDescent="0.35">
      <c r="A11" s="42">
        <v>8</v>
      </c>
      <c r="B11" s="43" t="s">
        <v>69</v>
      </c>
      <c r="C11" s="42" t="s">
        <v>32</v>
      </c>
      <c r="D11" s="85">
        <f t="shared" si="0"/>
        <v>2</v>
      </c>
      <c r="E11" s="60"/>
    </row>
    <row r="12" spans="1:6" ht="275.5" x14ac:dyDescent="0.35">
      <c r="A12" s="86"/>
      <c r="B12" s="87" t="s">
        <v>70</v>
      </c>
      <c r="C12" s="88" t="s">
        <v>71</v>
      </c>
      <c r="D12" s="89">
        <f>SUM(D4:D11)</f>
        <v>16</v>
      </c>
      <c r="E12" s="87" t="s">
        <v>72</v>
      </c>
    </row>
    <row r="13" spans="1:6" ht="20.149999999999999" customHeight="1" thickBot="1" x14ac:dyDescent="0.4">
      <c r="A13" s="90"/>
      <c r="B13" s="91"/>
      <c r="C13" s="92"/>
      <c r="D13" s="92" t="s">
        <v>73</v>
      </c>
      <c r="E13" s="93"/>
    </row>
    <row r="14" spans="1:6" ht="15.5" thickTop="1" thickBot="1" x14ac:dyDescent="0.4"/>
    <row r="15" spans="1:6" ht="107.5" customHeight="1" thickBot="1" x14ac:dyDescent="0.4">
      <c r="A15" s="37"/>
      <c r="B15" s="28" t="s">
        <v>74</v>
      </c>
      <c r="C15" s="18" t="s">
        <v>12</v>
      </c>
      <c r="D15" s="18" t="s">
        <v>13</v>
      </c>
      <c r="E15" s="18" t="s">
        <v>14</v>
      </c>
      <c r="F15" s="6"/>
    </row>
    <row r="16" spans="1:6" ht="50.15" customHeight="1" x14ac:dyDescent="0.35">
      <c r="A16" s="42">
        <v>1</v>
      </c>
      <c r="B16" s="47" t="s">
        <v>75</v>
      </c>
      <c r="C16" s="42" t="s">
        <v>32</v>
      </c>
      <c r="D16" s="42">
        <f>IF(C16="Fully met", 2, IF(C16="Partially met",1, 0))</f>
        <v>2</v>
      </c>
      <c r="E16" s="60"/>
      <c r="F16" s="6"/>
    </row>
    <row r="17" spans="1:6" ht="50.15" customHeight="1" x14ac:dyDescent="0.35">
      <c r="A17" s="42">
        <v>2</v>
      </c>
      <c r="B17" s="47" t="s">
        <v>76</v>
      </c>
      <c r="C17" s="42" t="s">
        <v>32</v>
      </c>
      <c r="D17" s="42">
        <f t="shared" ref="D17:D26" si="1">IF(C17="Fully met", 2, IF(C17="Partially met",1, 0))</f>
        <v>2</v>
      </c>
      <c r="E17" s="60"/>
      <c r="F17" s="6"/>
    </row>
    <row r="18" spans="1:6" ht="50.15" customHeight="1" x14ac:dyDescent="0.35">
      <c r="A18" s="42">
        <v>3</v>
      </c>
      <c r="B18" s="47" t="s">
        <v>77</v>
      </c>
      <c r="C18" s="42" t="s">
        <v>32</v>
      </c>
      <c r="D18" s="42">
        <f t="shared" si="1"/>
        <v>2</v>
      </c>
      <c r="E18" s="60"/>
      <c r="F18" s="6"/>
    </row>
    <row r="19" spans="1:6" ht="92.5" customHeight="1" x14ac:dyDescent="0.35">
      <c r="A19" s="42">
        <v>4</v>
      </c>
      <c r="B19" s="47" t="s">
        <v>78</v>
      </c>
      <c r="C19" s="42" t="s">
        <v>32</v>
      </c>
      <c r="D19" s="42">
        <f t="shared" si="1"/>
        <v>2</v>
      </c>
      <c r="E19" s="60"/>
      <c r="F19" s="6"/>
    </row>
    <row r="20" spans="1:6" ht="96" customHeight="1" x14ac:dyDescent="0.35">
      <c r="A20" s="42">
        <v>5</v>
      </c>
      <c r="B20" s="47" t="s">
        <v>79</v>
      </c>
      <c r="C20" s="42" t="s">
        <v>32</v>
      </c>
      <c r="D20" s="42">
        <f t="shared" si="1"/>
        <v>2</v>
      </c>
      <c r="E20" s="60"/>
      <c r="F20" s="6"/>
    </row>
    <row r="21" spans="1:6" ht="80.150000000000006" customHeight="1" x14ac:dyDescent="0.35">
      <c r="A21" s="42">
        <v>6</v>
      </c>
      <c r="B21" s="84" t="s">
        <v>80</v>
      </c>
      <c r="C21" s="42" t="s">
        <v>32</v>
      </c>
      <c r="D21" s="42">
        <f t="shared" si="1"/>
        <v>2</v>
      </c>
      <c r="E21" s="60"/>
      <c r="F21" s="6"/>
    </row>
    <row r="22" spans="1:6" ht="124" customHeight="1" x14ac:dyDescent="0.35">
      <c r="A22" s="42">
        <v>7</v>
      </c>
      <c r="B22" s="94" t="s">
        <v>81</v>
      </c>
      <c r="C22" s="42" t="s">
        <v>32</v>
      </c>
      <c r="D22" s="42">
        <f t="shared" si="1"/>
        <v>2</v>
      </c>
      <c r="E22" s="60"/>
      <c r="F22" s="6"/>
    </row>
    <row r="23" spans="1:6" ht="86.15" customHeight="1" x14ac:dyDescent="0.35">
      <c r="A23" s="42">
        <v>8</v>
      </c>
      <c r="B23" s="47" t="s">
        <v>82</v>
      </c>
      <c r="C23" s="42" t="s">
        <v>32</v>
      </c>
      <c r="D23" s="42">
        <f t="shared" si="1"/>
        <v>2</v>
      </c>
      <c r="E23" s="60"/>
      <c r="F23" s="6"/>
    </row>
    <row r="24" spans="1:6" ht="158.15" customHeight="1" x14ac:dyDescent="0.35">
      <c r="A24" s="42">
        <v>9</v>
      </c>
      <c r="B24" s="95" t="s">
        <v>83</v>
      </c>
      <c r="C24" s="42" t="s">
        <v>32</v>
      </c>
      <c r="D24" s="42">
        <f t="shared" si="1"/>
        <v>2</v>
      </c>
      <c r="E24" s="60"/>
      <c r="F24" s="6"/>
    </row>
    <row r="25" spans="1:6" ht="50.15" customHeight="1" x14ac:dyDescent="0.35">
      <c r="A25" s="42">
        <v>10</v>
      </c>
      <c r="B25" s="43" t="s">
        <v>84</v>
      </c>
      <c r="C25" s="42" t="s">
        <v>32</v>
      </c>
      <c r="D25" s="42">
        <f t="shared" si="1"/>
        <v>2</v>
      </c>
      <c r="E25" s="60"/>
      <c r="F25" s="6"/>
    </row>
    <row r="26" spans="1:6" ht="120" customHeight="1" x14ac:dyDescent="0.35">
      <c r="A26" s="96">
        <v>11</v>
      </c>
      <c r="B26" s="31" t="s">
        <v>85</v>
      </c>
      <c r="C26" s="96" t="s">
        <v>32</v>
      </c>
      <c r="D26" s="50">
        <f t="shared" si="1"/>
        <v>2</v>
      </c>
      <c r="E26" s="97" t="s">
        <v>285</v>
      </c>
      <c r="F26" s="6"/>
    </row>
    <row r="27" spans="1:6" ht="119.5" customHeight="1" x14ac:dyDescent="0.35">
      <c r="A27" s="96">
        <v>12</v>
      </c>
      <c r="B27" s="98" t="s">
        <v>86</v>
      </c>
      <c r="C27" s="96" t="s">
        <v>32</v>
      </c>
      <c r="D27" s="50">
        <f>IF(C27="Fully met", 2, IF(C27="Partially met",1, 0))</f>
        <v>2</v>
      </c>
      <c r="E27" s="97" t="s">
        <v>284</v>
      </c>
      <c r="F27" s="6"/>
    </row>
    <row r="28" spans="1:6" ht="117.5" customHeight="1" x14ac:dyDescent="0.35">
      <c r="A28" s="96">
        <v>13</v>
      </c>
      <c r="B28" s="99" t="s">
        <v>87</v>
      </c>
      <c r="C28" s="96" t="s">
        <v>32</v>
      </c>
      <c r="D28" s="96">
        <f>IF(C28="Fully met", 2, IF(C28="Partially met",1, 0))</f>
        <v>2</v>
      </c>
      <c r="E28" s="97" t="s">
        <v>283</v>
      </c>
      <c r="F28" s="6"/>
    </row>
    <row r="29" spans="1:6" ht="174" x14ac:dyDescent="0.35">
      <c r="A29" s="86"/>
      <c r="B29" s="100" t="s">
        <v>88</v>
      </c>
      <c r="C29" s="88" t="s">
        <v>89</v>
      </c>
      <c r="D29" s="101">
        <f>SUM(D16:D28)</f>
        <v>26</v>
      </c>
      <c r="E29" s="87" t="s">
        <v>90</v>
      </c>
      <c r="F29" s="6"/>
    </row>
    <row r="30" spans="1:6" ht="20.149999999999999" customHeight="1" thickBot="1" x14ac:dyDescent="0.4">
      <c r="A30" s="90"/>
      <c r="B30" s="91"/>
      <c r="C30" s="102"/>
      <c r="D30" s="103" t="s">
        <v>91</v>
      </c>
      <c r="E30" s="93"/>
      <c r="F30" s="6"/>
    </row>
    <row r="31" spans="1:6" ht="15" thickTop="1" x14ac:dyDescent="0.35">
      <c r="A31" s="82"/>
      <c r="C31" s="5"/>
      <c r="D31"/>
      <c r="E31"/>
      <c r="F31" s="6"/>
    </row>
    <row r="32" spans="1:6" ht="15" thickBot="1" x14ac:dyDescent="0.4">
      <c r="A32" s="82"/>
      <c r="C32" s="5"/>
      <c r="D32"/>
      <c r="E32"/>
      <c r="F32" s="6"/>
    </row>
    <row r="33" spans="1:6" ht="99.65" customHeight="1" thickBot="1" x14ac:dyDescent="0.4">
      <c r="A33" s="37"/>
      <c r="B33" s="28" t="s">
        <v>92</v>
      </c>
      <c r="C33" s="18" t="s">
        <v>12</v>
      </c>
      <c r="D33" s="18" t="s">
        <v>13</v>
      </c>
      <c r="E33" s="18" t="s">
        <v>14</v>
      </c>
      <c r="F33" s="6"/>
    </row>
    <row r="34" spans="1:6" ht="50.15" customHeight="1" x14ac:dyDescent="0.35">
      <c r="A34" s="42">
        <v>1</v>
      </c>
      <c r="B34" s="43" t="s">
        <v>93</v>
      </c>
      <c r="C34" s="42" t="s">
        <v>32</v>
      </c>
      <c r="D34" s="6">
        <f>IF(C34="Fully met", 2, IF(C34="Partially met",1, 0))</f>
        <v>2</v>
      </c>
      <c r="E34" s="60"/>
      <c r="F34" s="6"/>
    </row>
    <row r="35" spans="1:6" ht="50.15" customHeight="1" x14ac:dyDescent="0.35">
      <c r="A35" s="42">
        <v>2</v>
      </c>
      <c r="B35" s="43" t="s">
        <v>94</v>
      </c>
      <c r="C35" s="42" t="s">
        <v>32</v>
      </c>
      <c r="D35" s="59">
        <f t="shared" ref="D35:D38" si="2">IF(C35="Fully met", 2, IF(C35="Partially met",1, 0))</f>
        <v>2</v>
      </c>
      <c r="E35" s="60"/>
      <c r="F35" s="6"/>
    </row>
    <row r="36" spans="1:6" ht="50.15" customHeight="1" x14ac:dyDescent="0.35">
      <c r="A36" s="42">
        <v>3</v>
      </c>
      <c r="B36" s="43" t="s">
        <v>95</v>
      </c>
      <c r="C36" s="42" t="s">
        <v>32</v>
      </c>
      <c r="D36" s="59">
        <f t="shared" si="2"/>
        <v>2</v>
      </c>
      <c r="E36" s="60"/>
      <c r="F36" s="6"/>
    </row>
    <row r="37" spans="1:6" ht="50.15" customHeight="1" x14ac:dyDescent="0.35">
      <c r="A37" s="42">
        <v>4</v>
      </c>
      <c r="B37" s="43" t="s">
        <v>96</v>
      </c>
      <c r="C37" s="42" t="s">
        <v>32</v>
      </c>
      <c r="D37" s="59">
        <f t="shared" si="2"/>
        <v>2</v>
      </c>
      <c r="E37" s="60"/>
      <c r="F37" s="6"/>
    </row>
    <row r="38" spans="1:6" ht="50.15" customHeight="1" x14ac:dyDescent="0.35">
      <c r="A38" s="42">
        <v>5</v>
      </c>
      <c r="B38" s="43" t="s">
        <v>97</v>
      </c>
      <c r="C38" s="42" t="s">
        <v>32</v>
      </c>
      <c r="D38" s="59">
        <f t="shared" si="2"/>
        <v>2</v>
      </c>
      <c r="E38" s="60"/>
      <c r="F38" s="6"/>
    </row>
    <row r="39" spans="1:6" ht="123" customHeight="1" x14ac:dyDescent="0.35">
      <c r="A39" s="50">
        <v>6</v>
      </c>
      <c r="B39" s="51" t="s">
        <v>98</v>
      </c>
      <c r="C39" s="50" t="s">
        <v>99</v>
      </c>
      <c r="D39" s="104">
        <f>IF(C39="Fully met", 2, IF(C39="Partially met",1, 0))</f>
        <v>1</v>
      </c>
      <c r="E39" s="105" t="s">
        <v>100</v>
      </c>
      <c r="F39" s="6"/>
    </row>
    <row r="40" spans="1:6" ht="122.5" customHeight="1" x14ac:dyDescent="0.35">
      <c r="A40" s="50">
        <v>7</v>
      </c>
      <c r="B40" s="51" t="s">
        <v>101</v>
      </c>
      <c r="C40" s="50" t="s">
        <v>32</v>
      </c>
      <c r="D40" s="104">
        <f>IF(C40="Fully met", 2, IF(C40="Partially met",1, 0))</f>
        <v>2</v>
      </c>
      <c r="E40" s="105" t="s">
        <v>278</v>
      </c>
      <c r="F40" s="6"/>
    </row>
    <row r="41" spans="1:6" s="11" customFormat="1" ht="120" customHeight="1" x14ac:dyDescent="0.35">
      <c r="A41" s="96">
        <v>8</v>
      </c>
      <c r="B41" s="106" t="s">
        <v>102</v>
      </c>
      <c r="C41" s="96" t="s">
        <v>32</v>
      </c>
      <c r="D41" s="107">
        <f>IF(C41="Fully met", 2, IF(C41="Partially met",1, 0))</f>
        <v>2</v>
      </c>
      <c r="E41" s="97" t="s">
        <v>281</v>
      </c>
      <c r="F41" s="10"/>
    </row>
    <row r="42" spans="1:6" ht="14.5" customHeight="1" x14ac:dyDescent="0.35">
      <c r="A42" s="108" t="s">
        <v>103</v>
      </c>
      <c r="B42" s="109"/>
      <c r="C42" s="110"/>
      <c r="D42" s="109"/>
      <c r="E42" s="111"/>
      <c r="F42" s="6"/>
    </row>
    <row r="43" spans="1:6" ht="15" customHeight="1" thickBot="1" x14ac:dyDescent="0.4">
      <c r="A43" s="112" t="s">
        <v>104</v>
      </c>
      <c r="B43" s="113"/>
      <c r="C43" s="114"/>
      <c r="D43" s="113"/>
      <c r="E43" s="115"/>
      <c r="F43" s="6"/>
    </row>
    <row r="44" spans="1:6" ht="50.15" customHeight="1" x14ac:dyDescent="0.35">
      <c r="A44" s="42">
        <v>9</v>
      </c>
      <c r="B44" s="43" t="s">
        <v>105</v>
      </c>
      <c r="C44" s="42" t="s">
        <v>32</v>
      </c>
      <c r="D44" s="42">
        <f>IF(C44="Fully met", 2, IF(C44="Partially met",1, 0))</f>
        <v>2</v>
      </c>
      <c r="E44" s="60" t="s">
        <v>106</v>
      </c>
      <c r="F44" s="6"/>
    </row>
    <row r="45" spans="1:6" ht="174" x14ac:dyDescent="0.35">
      <c r="A45" s="116"/>
      <c r="B45" s="100" t="s">
        <v>107</v>
      </c>
      <c r="C45" s="88" t="s">
        <v>108</v>
      </c>
      <c r="D45" s="101">
        <f>SUM(D34:D41,D44)</f>
        <v>17</v>
      </c>
      <c r="E45" s="87" t="s">
        <v>109</v>
      </c>
      <c r="F45" s="6"/>
    </row>
    <row r="46" spans="1:6" ht="20.149999999999999" customHeight="1" thickBot="1" x14ac:dyDescent="0.4">
      <c r="A46" s="90"/>
      <c r="B46" s="91"/>
      <c r="C46" s="102"/>
      <c r="D46" s="103" t="s">
        <v>110</v>
      </c>
      <c r="E46" s="93"/>
      <c r="F46" s="6"/>
    </row>
    <row r="47" spans="1:6" ht="15" thickTop="1" x14ac:dyDescent="0.35">
      <c r="A47" s="82"/>
      <c r="C47" s="5"/>
      <c r="D47"/>
      <c r="E47"/>
      <c r="F47" s="6"/>
    </row>
    <row r="48" spans="1:6" ht="15" thickBot="1" x14ac:dyDescent="0.4">
      <c r="A48" s="82"/>
      <c r="C48" s="5"/>
      <c r="D48"/>
      <c r="E48"/>
      <c r="F48" s="6"/>
    </row>
    <row r="49" spans="1:6" ht="102.65" customHeight="1" thickBot="1" x14ac:dyDescent="0.4">
      <c r="A49" s="37"/>
      <c r="B49" s="28" t="s">
        <v>111</v>
      </c>
      <c r="C49" s="18" t="s">
        <v>12</v>
      </c>
      <c r="D49" s="18" t="s">
        <v>13</v>
      </c>
      <c r="E49" s="18" t="s">
        <v>14</v>
      </c>
      <c r="F49" s="6"/>
    </row>
    <row r="50" spans="1:6" ht="50.15" customHeight="1" x14ac:dyDescent="0.35">
      <c r="A50" s="42">
        <v>1</v>
      </c>
      <c r="B50" s="47" t="s">
        <v>112</v>
      </c>
      <c r="C50" s="117" t="s">
        <v>32</v>
      </c>
      <c r="D50" s="117">
        <f>IF(C50="Fully met", 2, IF(C50="Partially met",1, 0))</f>
        <v>2</v>
      </c>
      <c r="E50" s="118"/>
      <c r="F50" s="6"/>
    </row>
    <row r="51" spans="1:6" ht="50.15" customHeight="1" x14ac:dyDescent="0.35">
      <c r="A51" s="42">
        <v>2</v>
      </c>
      <c r="B51" s="43" t="s">
        <v>113</v>
      </c>
      <c r="C51" s="42" t="s">
        <v>32</v>
      </c>
      <c r="D51" s="117">
        <f t="shared" ref="D51:D53" si="3">IF(C51="Fully met", 2, IF(C51="Partially met",1, 0))</f>
        <v>2</v>
      </c>
      <c r="E51" s="60"/>
      <c r="F51" s="6"/>
    </row>
    <row r="52" spans="1:6" ht="50.15" customHeight="1" x14ac:dyDescent="0.35">
      <c r="A52" s="42">
        <v>3</v>
      </c>
      <c r="B52" s="43" t="s">
        <v>114</v>
      </c>
      <c r="C52" s="42" t="s">
        <v>32</v>
      </c>
      <c r="D52" s="117">
        <f t="shared" si="3"/>
        <v>2</v>
      </c>
      <c r="E52" s="60"/>
      <c r="F52" s="6"/>
    </row>
    <row r="53" spans="1:6" ht="50.15" customHeight="1" x14ac:dyDescent="0.35">
      <c r="A53" s="42">
        <v>4</v>
      </c>
      <c r="B53" s="43" t="s">
        <v>115</v>
      </c>
      <c r="C53" s="42" t="s">
        <v>32</v>
      </c>
      <c r="D53" s="117">
        <f t="shared" si="3"/>
        <v>2</v>
      </c>
      <c r="E53" s="60"/>
      <c r="F53" s="6"/>
    </row>
    <row r="54" spans="1:6" ht="50.15" customHeight="1" x14ac:dyDescent="0.35">
      <c r="A54" s="42">
        <v>5</v>
      </c>
      <c r="B54" s="43" t="s">
        <v>116</v>
      </c>
      <c r="C54" s="42" t="s">
        <v>32</v>
      </c>
      <c r="D54" s="117">
        <f>IF(C54="Fully met", 2, IF(C54="Partially met",1, 0))</f>
        <v>2</v>
      </c>
      <c r="E54" s="60"/>
      <c r="F54" s="6"/>
    </row>
    <row r="55" spans="1:6" ht="113" customHeight="1" x14ac:dyDescent="0.35">
      <c r="A55" s="96">
        <v>6</v>
      </c>
      <c r="B55" s="119" t="s">
        <v>117</v>
      </c>
      <c r="C55" s="96" t="s">
        <v>32</v>
      </c>
      <c r="D55" s="96">
        <f>IF(C55="Fully met", 2, IF(C55="Partially met",1, 0))</f>
        <v>2</v>
      </c>
      <c r="E55" s="119" t="s">
        <v>282</v>
      </c>
      <c r="F55" s="6"/>
    </row>
    <row r="56" spans="1:6" ht="14.5" customHeight="1" x14ac:dyDescent="0.35">
      <c r="A56" s="120" t="s">
        <v>118</v>
      </c>
      <c r="B56" s="121"/>
      <c r="C56" s="122"/>
      <c r="D56" s="123"/>
      <c r="E56" s="124"/>
      <c r="F56" s="6"/>
    </row>
    <row r="57" spans="1:6" ht="15" customHeight="1" thickBot="1" x14ac:dyDescent="0.4">
      <c r="A57" s="125" t="s">
        <v>104</v>
      </c>
      <c r="B57" s="126"/>
      <c r="C57" s="127"/>
      <c r="D57" s="126"/>
      <c r="E57" s="128"/>
      <c r="F57" s="6"/>
    </row>
    <row r="58" spans="1:6" ht="50.15" customHeight="1" x14ac:dyDescent="0.35">
      <c r="A58" s="42">
        <v>7</v>
      </c>
      <c r="B58" s="43" t="s">
        <v>119</v>
      </c>
      <c r="C58" s="42" t="s">
        <v>32</v>
      </c>
      <c r="D58" s="42">
        <f>IF(C58="Fully met", 2, IF(C58="Partially met",1, 0))</f>
        <v>2</v>
      </c>
      <c r="E58" s="60"/>
      <c r="F58" s="6"/>
    </row>
    <row r="59" spans="1:6" ht="50.15" customHeight="1" x14ac:dyDescent="0.35">
      <c r="A59" s="42">
        <v>8</v>
      </c>
      <c r="B59" s="43" t="s">
        <v>120</v>
      </c>
      <c r="C59" s="42" t="s">
        <v>32</v>
      </c>
      <c r="D59" s="42">
        <f t="shared" ref="D59:D61" si="4">IF(C59="Fully met", 2, IF(C59="Partially met",1, 0))</f>
        <v>2</v>
      </c>
      <c r="E59" s="60"/>
      <c r="F59" s="6"/>
    </row>
    <row r="60" spans="1:6" ht="68.150000000000006" customHeight="1" x14ac:dyDescent="0.35">
      <c r="A60" s="42">
        <v>9</v>
      </c>
      <c r="B60" s="43" t="s">
        <v>121</v>
      </c>
      <c r="C60" s="42" t="s">
        <v>32</v>
      </c>
      <c r="D60" s="42">
        <f>IF(C60="Fully met", 2, IF(C60="Partially met",1, 0))</f>
        <v>2</v>
      </c>
      <c r="E60" s="60"/>
      <c r="F60" s="6"/>
    </row>
    <row r="61" spans="1:6" ht="40" customHeight="1" x14ac:dyDescent="0.35">
      <c r="A61" s="42">
        <v>10</v>
      </c>
      <c r="B61" s="95" t="s">
        <v>122</v>
      </c>
      <c r="C61" s="42" t="s">
        <v>32</v>
      </c>
      <c r="D61" s="42">
        <f t="shared" si="4"/>
        <v>2</v>
      </c>
      <c r="E61" s="129"/>
      <c r="F61" s="6"/>
    </row>
    <row r="62" spans="1:6" ht="174" x14ac:dyDescent="0.35">
      <c r="A62" s="86"/>
      <c r="B62" s="100" t="s">
        <v>123</v>
      </c>
      <c r="C62" s="88" t="s">
        <v>124</v>
      </c>
      <c r="D62" s="101">
        <f>SUM(D50:D55,D58:D61)</f>
        <v>20</v>
      </c>
      <c r="E62" s="87" t="s">
        <v>125</v>
      </c>
      <c r="F62" s="6"/>
    </row>
    <row r="63" spans="1:6" ht="20.149999999999999" customHeight="1" thickBot="1" x14ac:dyDescent="0.4">
      <c r="A63" s="90"/>
      <c r="B63" s="91"/>
      <c r="C63" s="102"/>
      <c r="D63" s="130" t="s">
        <v>126</v>
      </c>
      <c r="E63" s="93"/>
      <c r="F63" s="6"/>
    </row>
    <row r="64" spans="1:6" ht="15.5" thickTop="1" thickBot="1" x14ac:dyDescent="0.4">
      <c r="F64" s="6"/>
    </row>
    <row r="65" spans="1:5" ht="110.15" customHeight="1" thickBot="1" x14ac:dyDescent="0.4">
      <c r="A65" s="37"/>
      <c r="B65" s="28" t="s">
        <v>127</v>
      </c>
      <c r="C65" s="18" t="s">
        <v>12</v>
      </c>
      <c r="D65" s="18" t="s">
        <v>13</v>
      </c>
      <c r="E65" s="18" t="s">
        <v>14</v>
      </c>
    </row>
    <row r="66" spans="1:5" ht="50.15" customHeight="1" x14ac:dyDescent="0.35">
      <c r="A66" s="42">
        <v>1</v>
      </c>
      <c r="B66" s="43" t="s">
        <v>128</v>
      </c>
      <c r="C66" s="42" t="s">
        <v>32</v>
      </c>
      <c r="D66" s="42">
        <f>IF(C66="Fully met", 2, IF(C66="Partially met",1, 0))</f>
        <v>2</v>
      </c>
      <c r="E66" s="60"/>
    </row>
    <row r="67" spans="1:5" ht="69" customHeight="1" x14ac:dyDescent="0.35">
      <c r="A67" s="42">
        <v>2</v>
      </c>
      <c r="B67" s="43" t="s">
        <v>129</v>
      </c>
      <c r="C67" s="42" t="s">
        <v>32</v>
      </c>
      <c r="D67" s="42">
        <f t="shared" ref="D67:D72" si="5">IF(C67="Fully met", 2, IF(C67="Partially met",1, 0))</f>
        <v>2</v>
      </c>
      <c r="E67" s="60"/>
    </row>
    <row r="68" spans="1:5" ht="73.5" customHeight="1" x14ac:dyDescent="0.35">
      <c r="A68" s="42">
        <v>3</v>
      </c>
      <c r="B68" s="62" t="s">
        <v>130</v>
      </c>
      <c r="C68" s="42" t="s">
        <v>32</v>
      </c>
      <c r="D68" s="42">
        <f t="shared" si="5"/>
        <v>2</v>
      </c>
      <c r="E68" s="60"/>
    </row>
    <row r="69" spans="1:5" ht="50.15" customHeight="1" x14ac:dyDescent="0.35">
      <c r="A69" s="42">
        <v>4</v>
      </c>
      <c r="B69" s="43" t="s">
        <v>131</v>
      </c>
      <c r="C69" s="42" t="s">
        <v>32</v>
      </c>
      <c r="D69" s="42">
        <f t="shared" si="5"/>
        <v>2</v>
      </c>
      <c r="E69" s="60"/>
    </row>
    <row r="70" spans="1:5" ht="50.15" customHeight="1" x14ac:dyDescent="0.35">
      <c r="A70" s="42">
        <v>5</v>
      </c>
      <c r="B70" s="43" t="s">
        <v>132</v>
      </c>
      <c r="C70" s="42" t="s">
        <v>32</v>
      </c>
      <c r="D70" s="42">
        <f t="shared" si="5"/>
        <v>2</v>
      </c>
      <c r="E70" s="60"/>
    </row>
    <row r="71" spans="1:5" ht="50.15" customHeight="1" x14ac:dyDescent="0.35">
      <c r="A71" s="42">
        <v>6</v>
      </c>
      <c r="B71" s="43" t="s">
        <v>133</v>
      </c>
      <c r="C71" s="42" t="s">
        <v>32</v>
      </c>
      <c r="D71" s="42">
        <f t="shared" si="5"/>
        <v>2</v>
      </c>
      <c r="E71" s="60"/>
    </row>
    <row r="72" spans="1:5" ht="50.15" customHeight="1" x14ac:dyDescent="0.35">
      <c r="A72" s="42">
        <v>7</v>
      </c>
      <c r="B72" s="43" t="s">
        <v>134</v>
      </c>
      <c r="C72" s="42" t="s">
        <v>32</v>
      </c>
      <c r="D72" s="42">
        <f t="shared" si="5"/>
        <v>2</v>
      </c>
      <c r="E72" s="60"/>
    </row>
    <row r="73" spans="1:5" ht="50.15" customHeight="1" x14ac:dyDescent="0.35">
      <c r="A73" s="42">
        <v>8</v>
      </c>
      <c r="B73" s="43" t="s">
        <v>135</v>
      </c>
      <c r="C73" s="42" t="s">
        <v>32</v>
      </c>
      <c r="D73" s="42">
        <f>IF(C73="Fully met", 2, IF(C73="Partially met",1, 0))</f>
        <v>2</v>
      </c>
      <c r="E73" s="60"/>
    </row>
    <row r="74" spans="1:5" ht="121.5" customHeight="1" x14ac:dyDescent="0.35">
      <c r="A74" s="96">
        <v>9</v>
      </c>
      <c r="B74" s="106" t="s">
        <v>136</v>
      </c>
      <c r="C74" s="96" t="s">
        <v>32</v>
      </c>
      <c r="D74" s="96">
        <f>IF(C74="Fully met", 2, IF(C74="Partially met",1, 0))</f>
        <v>2</v>
      </c>
      <c r="E74" s="97" t="s">
        <v>281</v>
      </c>
    </row>
    <row r="75" spans="1:5" ht="39" x14ac:dyDescent="0.35">
      <c r="A75" s="86"/>
      <c r="B75" s="100" t="s">
        <v>137</v>
      </c>
      <c r="C75" s="88" t="s">
        <v>138</v>
      </c>
      <c r="D75" s="101">
        <f>SUM(D66:D74)</f>
        <v>18</v>
      </c>
      <c r="E75" s="87"/>
    </row>
    <row r="76" spans="1:5" ht="20.149999999999999" customHeight="1" thickBot="1" x14ac:dyDescent="0.4">
      <c r="A76" s="90"/>
      <c r="B76" s="91"/>
      <c r="C76" s="102"/>
      <c r="D76" s="103" t="s">
        <v>110</v>
      </c>
      <c r="E76" s="93"/>
    </row>
    <row r="77" spans="1:5" ht="15" thickTop="1" x14ac:dyDescent="0.35">
      <c r="A77" s="82"/>
      <c r="C77" s="5"/>
      <c r="D77"/>
      <c r="E77"/>
    </row>
    <row r="78" spans="1:5" ht="12.65" customHeight="1" thickBot="1" x14ac:dyDescent="0.4">
      <c r="A78" s="82"/>
      <c r="C78" s="5"/>
      <c r="D78"/>
      <c r="E78"/>
    </row>
    <row r="79" spans="1:5" ht="98.5" customHeight="1" thickBot="1" x14ac:dyDescent="0.4">
      <c r="A79" s="37"/>
      <c r="B79" s="131" t="s">
        <v>139</v>
      </c>
      <c r="C79" s="18" t="s">
        <v>12</v>
      </c>
      <c r="D79" s="18" t="s">
        <v>13</v>
      </c>
      <c r="E79" s="18" t="s">
        <v>14</v>
      </c>
    </row>
    <row r="80" spans="1:5" ht="50.15" customHeight="1" x14ac:dyDescent="0.35">
      <c r="A80" s="132">
        <v>1</v>
      </c>
      <c r="B80" s="133" t="s">
        <v>140</v>
      </c>
      <c r="C80" s="42" t="s">
        <v>32</v>
      </c>
      <c r="D80" s="42">
        <f>IF(C80="Fully met", 2, IF(C80="Partially met",1, 0))</f>
        <v>2</v>
      </c>
      <c r="E80" s="60"/>
    </row>
    <row r="81" spans="1:5" ht="50.15" customHeight="1" x14ac:dyDescent="0.35">
      <c r="A81" s="132">
        <v>2</v>
      </c>
      <c r="B81" s="133" t="s">
        <v>141</v>
      </c>
      <c r="C81" s="42" t="s">
        <v>32</v>
      </c>
      <c r="D81" s="42">
        <f t="shared" ref="D81:D83" si="6">IF(C81="Fully met", 2, IF(C81="Partially met",1, 0))</f>
        <v>2</v>
      </c>
      <c r="E81" s="60"/>
    </row>
    <row r="82" spans="1:5" ht="50.15" customHeight="1" x14ac:dyDescent="0.35">
      <c r="A82" s="132">
        <v>3</v>
      </c>
      <c r="B82" s="133" t="s">
        <v>142</v>
      </c>
      <c r="C82" s="42" t="s">
        <v>32</v>
      </c>
      <c r="D82" s="42">
        <f t="shared" si="6"/>
        <v>2</v>
      </c>
      <c r="E82" s="60"/>
    </row>
    <row r="83" spans="1:5" ht="50.15" customHeight="1" x14ac:dyDescent="0.35">
      <c r="A83" s="132">
        <v>4</v>
      </c>
      <c r="B83" s="133" t="s">
        <v>143</v>
      </c>
      <c r="C83" s="42" t="s">
        <v>32</v>
      </c>
      <c r="D83" s="42">
        <f t="shared" si="6"/>
        <v>2</v>
      </c>
      <c r="E83" s="60"/>
    </row>
    <row r="84" spans="1:5" ht="50.15" customHeight="1" x14ac:dyDescent="0.35">
      <c r="A84" s="132">
        <v>5</v>
      </c>
      <c r="B84" s="133" t="s">
        <v>144</v>
      </c>
      <c r="C84" s="42" t="s">
        <v>32</v>
      </c>
      <c r="D84" s="42">
        <f>IF(C84="Fully met", 2, IF(C84="Partially met",1, 0))</f>
        <v>2</v>
      </c>
      <c r="E84" s="60"/>
    </row>
    <row r="85" spans="1:5" ht="110.5" customHeight="1" x14ac:dyDescent="0.35">
      <c r="A85" s="96">
        <v>6</v>
      </c>
      <c r="B85" s="106" t="s">
        <v>145</v>
      </c>
      <c r="C85" s="96" t="s">
        <v>32</v>
      </c>
      <c r="D85" s="96">
        <f>IF(C85="Fully met", 2, IF(C85="Partially met",1, 0))</f>
        <v>2</v>
      </c>
      <c r="E85" s="97" t="s">
        <v>281</v>
      </c>
    </row>
    <row r="86" spans="1:5" ht="108" customHeight="1" x14ac:dyDescent="0.35">
      <c r="A86" s="96">
        <v>7</v>
      </c>
      <c r="B86" s="106" t="s">
        <v>146</v>
      </c>
      <c r="C86" s="96" t="s">
        <v>32</v>
      </c>
      <c r="D86" s="96">
        <f>IF(C86="Fully met", 2, IF(C86="Partially met",1, 0))</f>
        <v>2</v>
      </c>
      <c r="E86" s="97" t="s">
        <v>278</v>
      </c>
    </row>
    <row r="87" spans="1:5" ht="14.5" customHeight="1" x14ac:dyDescent="0.35">
      <c r="A87" s="134" t="s">
        <v>147</v>
      </c>
      <c r="B87" s="121"/>
      <c r="C87" s="122"/>
      <c r="D87" s="121"/>
      <c r="E87" s="135"/>
    </row>
    <row r="88" spans="1:5" ht="15" customHeight="1" thickBot="1" x14ac:dyDescent="0.4">
      <c r="A88" s="125" t="s">
        <v>104</v>
      </c>
      <c r="B88" s="126"/>
      <c r="C88" s="127"/>
      <c r="D88" s="126"/>
      <c r="E88" s="128"/>
    </row>
    <row r="89" spans="1:5" ht="50.15" customHeight="1" x14ac:dyDescent="0.35">
      <c r="A89" s="42">
        <v>8</v>
      </c>
      <c r="B89" s="136" t="s">
        <v>148</v>
      </c>
      <c r="C89" s="42" t="s">
        <v>32</v>
      </c>
      <c r="D89" s="6">
        <f>IF(C89="Fully met", 2, IF(C89="Partially met",1, 0))</f>
        <v>2</v>
      </c>
      <c r="E89" s="60"/>
    </row>
    <row r="90" spans="1:5" ht="14.5" customHeight="1" x14ac:dyDescent="0.35">
      <c r="A90" s="120" t="s">
        <v>149</v>
      </c>
      <c r="B90" s="123"/>
      <c r="C90" s="122"/>
      <c r="D90" s="123"/>
      <c r="E90" s="137"/>
    </row>
    <row r="91" spans="1:5" ht="15" customHeight="1" thickBot="1" x14ac:dyDescent="0.4">
      <c r="A91" s="138" t="s">
        <v>104</v>
      </c>
      <c r="B91" s="139"/>
      <c r="C91" s="127"/>
      <c r="D91" s="139"/>
      <c r="E91" s="140"/>
    </row>
    <row r="92" spans="1:5" ht="80.150000000000006" customHeight="1" x14ac:dyDescent="0.35">
      <c r="A92" s="42">
        <v>9</v>
      </c>
      <c r="B92" s="136" t="s">
        <v>150</v>
      </c>
      <c r="C92" s="42" t="s">
        <v>32</v>
      </c>
      <c r="D92" s="42">
        <f>IF(C92="Fully met", 2, IF(C92="Partially met",1, 0))</f>
        <v>2</v>
      </c>
      <c r="E92" s="60"/>
    </row>
    <row r="93" spans="1:5" ht="174" x14ac:dyDescent="0.35">
      <c r="A93" s="86"/>
      <c r="B93" s="141" t="s">
        <v>151</v>
      </c>
      <c r="C93" s="88" t="s">
        <v>152</v>
      </c>
      <c r="D93" s="101">
        <f>SUM(D80:D86,D89,D92)</f>
        <v>18</v>
      </c>
      <c r="E93" s="87" t="s">
        <v>125</v>
      </c>
    </row>
    <row r="94" spans="1:5" ht="20.149999999999999" customHeight="1" thickBot="1" x14ac:dyDescent="0.4">
      <c r="A94" s="90"/>
      <c r="B94" s="142"/>
      <c r="C94" s="143"/>
      <c r="D94" s="103" t="s">
        <v>110</v>
      </c>
      <c r="E94" s="93"/>
    </row>
    <row r="95" spans="1:5" ht="15" thickTop="1" x14ac:dyDescent="0.35">
      <c r="A95" s="82"/>
      <c r="C95" s="5"/>
      <c r="D95"/>
      <c r="E95"/>
    </row>
    <row r="96" spans="1:5" ht="15" thickBot="1" x14ac:dyDescent="0.4">
      <c r="A96" s="82"/>
      <c r="C96" s="5"/>
      <c r="D96"/>
      <c r="E96"/>
    </row>
    <row r="97" spans="1:5" ht="111" customHeight="1" thickBot="1" x14ac:dyDescent="0.4">
      <c r="A97" s="37"/>
      <c r="B97" s="28" t="s">
        <v>153</v>
      </c>
      <c r="C97" s="18" t="s">
        <v>12</v>
      </c>
      <c r="D97" s="18" t="s">
        <v>13</v>
      </c>
      <c r="E97" s="18" t="s">
        <v>14</v>
      </c>
    </row>
    <row r="98" spans="1:5" ht="50.15" customHeight="1" x14ac:dyDescent="0.35">
      <c r="A98" s="42">
        <v>1</v>
      </c>
      <c r="B98" s="47" t="s">
        <v>154</v>
      </c>
      <c r="C98" s="117" t="s">
        <v>32</v>
      </c>
      <c r="D98" s="117">
        <f>IF(C98="Fully met", 2, IF(C98="Partially met",1, 0))</f>
        <v>2</v>
      </c>
      <c r="E98" s="118"/>
    </row>
    <row r="99" spans="1:5" ht="50.15" customHeight="1" x14ac:dyDescent="0.35">
      <c r="A99" s="42">
        <v>2</v>
      </c>
      <c r="B99" s="47" t="s">
        <v>155</v>
      </c>
      <c r="C99" s="117" t="s">
        <v>32</v>
      </c>
      <c r="D99" s="117">
        <f t="shared" ref="D99:D102" si="7">IF(C99="Fully met", 2, IF(C99="Partially met",1, 0))</f>
        <v>2</v>
      </c>
      <c r="E99" s="118"/>
    </row>
    <row r="100" spans="1:5" ht="50.15" customHeight="1" x14ac:dyDescent="0.35">
      <c r="A100" s="42">
        <v>3</v>
      </c>
      <c r="B100" s="47" t="s">
        <v>156</v>
      </c>
      <c r="C100" s="117" t="s">
        <v>32</v>
      </c>
      <c r="D100" s="117">
        <f t="shared" si="7"/>
        <v>2</v>
      </c>
      <c r="E100" s="118"/>
    </row>
    <row r="101" spans="1:5" ht="50.15" customHeight="1" x14ac:dyDescent="0.35">
      <c r="A101" s="42">
        <v>4</v>
      </c>
      <c r="B101" s="47" t="s">
        <v>157</v>
      </c>
      <c r="C101" s="117" t="s">
        <v>32</v>
      </c>
      <c r="D101" s="117">
        <f t="shared" si="7"/>
        <v>2</v>
      </c>
      <c r="E101" s="118"/>
    </row>
    <row r="102" spans="1:5" ht="82.5" customHeight="1" x14ac:dyDescent="0.35">
      <c r="A102" s="42">
        <v>5</v>
      </c>
      <c r="B102" s="47" t="s">
        <v>158</v>
      </c>
      <c r="C102" s="117" t="s">
        <v>99</v>
      </c>
      <c r="D102" s="117">
        <f t="shared" si="7"/>
        <v>1</v>
      </c>
      <c r="E102" s="118" t="s">
        <v>159</v>
      </c>
    </row>
    <row r="103" spans="1:5" ht="80.150000000000006" customHeight="1" x14ac:dyDescent="0.35">
      <c r="A103" s="42">
        <v>6</v>
      </c>
      <c r="B103" s="47" t="s">
        <v>160</v>
      </c>
      <c r="C103" s="117" t="s">
        <v>32</v>
      </c>
      <c r="D103" s="117">
        <f>IF(C103="Fully met", 2, IF(C103="Partially met",1, 0))</f>
        <v>2</v>
      </c>
      <c r="E103" s="118"/>
    </row>
    <row r="104" spans="1:5" ht="122.5" customHeight="1" x14ac:dyDescent="0.35">
      <c r="A104" s="50">
        <v>7</v>
      </c>
      <c r="B104" s="144" t="s">
        <v>161</v>
      </c>
      <c r="C104" s="50" t="s">
        <v>32</v>
      </c>
      <c r="D104" s="50">
        <f>IF(C104="Fully met", 2, IF(C104="Partially met",1, 0))</f>
        <v>2</v>
      </c>
      <c r="E104" s="105" t="s">
        <v>278</v>
      </c>
    </row>
    <row r="105" spans="1:5" ht="113" customHeight="1" x14ac:dyDescent="0.35">
      <c r="A105" s="96">
        <v>8</v>
      </c>
      <c r="B105" s="106" t="s">
        <v>162</v>
      </c>
      <c r="C105" s="96" t="s">
        <v>32</v>
      </c>
      <c r="D105" s="96">
        <f>IF(C105="Fully met", 2, IF(C105="Partially met",1, 0))</f>
        <v>2</v>
      </c>
      <c r="E105" s="97" t="s">
        <v>278</v>
      </c>
    </row>
    <row r="106" spans="1:5" ht="174" x14ac:dyDescent="0.35">
      <c r="A106" s="86"/>
      <c r="B106" s="100" t="s">
        <v>163</v>
      </c>
      <c r="C106" s="88" t="s">
        <v>164</v>
      </c>
      <c r="D106" s="101">
        <f>SUM(D98:D105)</f>
        <v>15</v>
      </c>
      <c r="E106" s="87" t="s">
        <v>165</v>
      </c>
    </row>
    <row r="107" spans="1:5" ht="20.149999999999999" customHeight="1" thickBot="1" x14ac:dyDescent="0.4">
      <c r="A107" s="90"/>
      <c r="B107" s="91"/>
      <c r="C107" s="102"/>
      <c r="D107" s="103" t="s">
        <v>73</v>
      </c>
      <c r="E107" s="93"/>
    </row>
    <row r="108" spans="1:5" ht="15" thickTop="1" x14ac:dyDescent="0.35">
      <c r="A108" s="82"/>
      <c r="C108" s="5"/>
      <c r="D108"/>
      <c r="E108"/>
    </row>
    <row r="109" spans="1:5" ht="15" thickBot="1" x14ac:dyDescent="0.4">
      <c r="A109" s="82"/>
      <c r="C109" s="5"/>
      <c r="D109"/>
      <c r="E109"/>
    </row>
    <row r="110" spans="1:5" ht="102" customHeight="1" thickBot="1" x14ac:dyDescent="0.4">
      <c r="A110" s="37"/>
      <c r="B110" s="28" t="s">
        <v>166</v>
      </c>
      <c r="C110" s="18" t="s">
        <v>12</v>
      </c>
      <c r="D110" s="18" t="s">
        <v>13</v>
      </c>
      <c r="E110" s="18" t="s">
        <v>14</v>
      </c>
    </row>
    <row r="111" spans="1:5" ht="15" customHeight="1" thickBot="1" x14ac:dyDescent="0.4">
      <c r="A111" s="145" t="s">
        <v>167</v>
      </c>
      <c r="B111" s="146"/>
      <c r="C111" s="147"/>
      <c r="D111" s="146"/>
      <c r="E111" s="148"/>
    </row>
    <row r="112" spans="1:5" ht="50.15" customHeight="1" x14ac:dyDescent="0.35">
      <c r="A112" s="42">
        <v>1</v>
      </c>
      <c r="B112" s="43" t="s">
        <v>168</v>
      </c>
      <c r="C112" s="42" t="s">
        <v>99</v>
      </c>
      <c r="D112" s="42">
        <f>IF(C112="Fully met", 2, IF(C112="Partially met",1, 0))</f>
        <v>1</v>
      </c>
      <c r="E112" s="60" t="s">
        <v>169</v>
      </c>
    </row>
    <row r="113" spans="1:5" ht="105.5" customHeight="1" x14ac:dyDescent="0.35">
      <c r="A113" s="42">
        <v>2</v>
      </c>
      <c r="B113" s="43" t="s">
        <v>170</v>
      </c>
      <c r="C113" s="42" t="s">
        <v>99</v>
      </c>
      <c r="D113" s="42">
        <f>IF(C113="Fully met", 2, IF(C113="Partially met",1, 0))</f>
        <v>1</v>
      </c>
      <c r="E113" s="60" t="s">
        <v>171</v>
      </c>
    </row>
    <row r="114" spans="1:5" ht="126.5" customHeight="1" x14ac:dyDescent="0.35">
      <c r="A114" s="52">
        <v>3</v>
      </c>
      <c r="B114" s="106" t="s">
        <v>172</v>
      </c>
      <c r="C114" s="96" t="s">
        <v>32</v>
      </c>
      <c r="D114" s="50">
        <f>IF(C114="Fully met", 2, IF(C114="Partially met",1, 0))</f>
        <v>2</v>
      </c>
      <c r="E114" s="97" t="s">
        <v>281</v>
      </c>
    </row>
    <row r="115" spans="1:5" ht="15" customHeight="1" thickBot="1" x14ac:dyDescent="0.4">
      <c r="A115" s="149" t="s">
        <v>173</v>
      </c>
      <c r="B115" s="147"/>
      <c r="C115" s="147"/>
      <c r="D115" s="150"/>
      <c r="E115" s="151"/>
    </row>
    <row r="116" spans="1:5" ht="50.15" customHeight="1" x14ac:dyDescent="0.35">
      <c r="A116" s="42">
        <v>3</v>
      </c>
      <c r="B116" s="43" t="s">
        <v>174</v>
      </c>
      <c r="C116" s="42" t="s">
        <v>32</v>
      </c>
      <c r="D116" s="42">
        <f>IF(C116="Fully met", 2, IF(C116="Partially met",1, 0))</f>
        <v>2</v>
      </c>
      <c r="E116" s="60"/>
    </row>
    <row r="117" spans="1:5" ht="50.15" customHeight="1" x14ac:dyDescent="0.35">
      <c r="A117" s="42">
        <v>4</v>
      </c>
      <c r="B117" s="47" t="s">
        <v>175</v>
      </c>
      <c r="C117" s="117" t="s">
        <v>32</v>
      </c>
      <c r="D117" s="42">
        <f t="shared" ref="D117" si="8">IF(C117="Fully met", 2, IF(C117="Partially met",1, 0))</f>
        <v>2</v>
      </c>
      <c r="E117" s="118"/>
    </row>
    <row r="118" spans="1:5" ht="50.15" customHeight="1" x14ac:dyDescent="0.35">
      <c r="A118" s="42">
        <v>5</v>
      </c>
      <c r="B118" s="47" t="s">
        <v>176</v>
      </c>
      <c r="C118" s="117" t="s">
        <v>32</v>
      </c>
      <c r="D118" s="42">
        <f>IF(C118="Fully met", 2, IF(C118="Partially met",1, 0))</f>
        <v>2</v>
      </c>
      <c r="E118" s="118"/>
    </row>
    <row r="119" spans="1:5" ht="131" customHeight="1" x14ac:dyDescent="0.35">
      <c r="A119" s="96">
        <v>6</v>
      </c>
      <c r="B119" s="106" t="s">
        <v>177</v>
      </c>
      <c r="C119" s="96" t="s">
        <v>32</v>
      </c>
      <c r="D119" s="96">
        <f>IF(C119="Fully met", 2, IF(C119="Partially met",1, 0))</f>
        <v>2</v>
      </c>
      <c r="E119" s="97" t="s">
        <v>280</v>
      </c>
    </row>
    <row r="120" spans="1:5" ht="174" x14ac:dyDescent="0.35">
      <c r="A120" s="86"/>
      <c r="B120" s="100" t="s">
        <v>178</v>
      </c>
      <c r="C120" s="88" t="s">
        <v>179</v>
      </c>
      <c r="D120" s="101">
        <f>SUM(D112:D114,D116:D119)</f>
        <v>12</v>
      </c>
      <c r="E120" s="87" t="s">
        <v>125</v>
      </c>
    </row>
    <row r="121" spans="1:5" ht="20.149999999999999" customHeight="1" thickBot="1" x14ac:dyDescent="0.4">
      <c r="A121" s="90"/>
      <c r="B121" s="91"/>
      <c r="C121" s="102"/>
      <c r="D121" s="103" t="s">
        <v>38</v>
      </c>
      <c r="E121" s="93"/>
    </row>
    <row r="122" spans="1:5" ht="15.5" thickTop="1" thickBot="1" x14ac:dyDescent="0.4">
      <c r="A122" s="82"/>
      <c r="C122" s="5"/>
      <c r="D122"/>
      <c r="E122"/>
    </row>
    <row r="123" spans="1:5" ht="130" customHeight="1" x14ac:dyDescent="0.35">
      <c r="A123" s="37"/>
      <c r="B123" s="28" t="s">
        <v>180</v>
      </c>
      <c r="C123" s="18" t="s">
        <v>12</v>
      </c>
      <c r="D123" s="18" t="s">
        <v>13</v>
      </c>
      <c r="E123" s="18" t="s">
        <v>14</v>
      </c>
    </row>
    <row r="124" spans="1:5" ht="15" customHeight="1" thickBot="1" x14ac:dyDescent="0.4">
      <c r="A124" s="149" t="s">
        <v>181</v>
      </c>
      <c r="B124" s="150"/>
      <c r="C124" s="147"/>
      <c r="D124" s="150"/>
      <c r="E124" s="151"/>
    </row>
    <row r="125" spans="1:5" ht="50.15" customHeight="1" x14ac:dyDescent="0.35">
      <c r="A125" s="42">
        <v>1</v>
      </c>
      <c r="B125" s="47" t="s">
        <v>182</v>
      </c>
      <c r="C125" s="117" t="s">
        <v>99</v>
      </c>
      <c r="D125" s="117">
        <f>IF(C125="Fully met", 2, IF(C125="Partially met",1, 0))</f>
        <v>1</v>
      </c>
      <c r="E125" s="118" t="s">
        <v>183</v>
      </c>
    </row>
    <row r="126" spans="1:5" ht="50.15" customHeight="1" x14ac:dyDescent="0.35">
      <c r="A126" s="42">
        <v>2</v>
      </c>
      <c r="B126" s="47" t="s">
        <v>184</v>
      </c>
      <c r="C126" s="117" t="s">
        <v>185</v>
      </c>
      <c r="D126" s="117">
        <f>IF(C126="Fully met", 2, IF(C126="Partially met",1, 0))</f>
        <v>0</v>
      </c>
      <c r="E126" s="118" t="s">
        <v>186</v>
      </c>
    </row>
    <row r="127" spans="1:5" ht="15" customHeight="1" thickBot="1" x14ac:dyDescent="0.4">
      <c r="A127" s="149" t="s">
        <v>187</v>
      </c>
      <c r="B127" s="150"/>
      <c r="C127" s="147"/>
      <c r="D127" s="150"/>
      <c r="E127" s="151"/>
    </row>
    <row r="128" spans="1:5" ht="63" customHeight="1" x14ac:dyDescent="0.35">
      <c r="A128" s="42">
        <v>3</v>
      </c>
      <c r="B128" s="43" t="s">
        <v>188</v>
      </c>
      <c r="C128" s="42" t="s">
        <v>32</v>
      </c>
      <c r="D128" s="59">
        <f>IF(C128="Fully met", 2, IF(C128="Partially met",1, 0))</f>
        <v>2</v>
      </c>
      <c r="E128" s="60"/>
    </row>
    <row r="129" spans="1:5" ht="50.15" customHeight="1" x14ac:dyDescent="0.35">
      <c r="A129" s="42">
        <v>4</v>
      </c>
      <c r="B129" s="43" t="s">
        <v>189</v>
      </c>
      <c r="C129" s="42" t="s">
        <v>32</v>
      </c>
      <c r="D129" s="59">
        <f>IF(C129="Fully met", 2, IF(C129="Partially met",1, 0))</f>
        <v>2</v>
      </c>
      <c r="E129" s="60"/>
    </row>
    <row r="130" spans="1:5" ht="50.15" customHeight="1" x14ac:dyDescent="0.35">
      <c r="A130" s="42">
        <v>5</v>
      </c>
      <c r="B130" s="152" t="s">
        <v>190</v>
      </c>
      <c r="C130" s="42" t="s">
        <v>32</v>
      </c>
      <c r="D130" s="59">
        <f>IF(C130="Fully met", 2, IF(C130="Partially met",1, 0))</f>
        <v>2</v>
      </c>
      <c r="E130" s="60"/>
    </row>
    <row r="131" spans="1:5" ht="127.5" customHeight="1" x14ac:dyDescent="0.35">
      <c r="A131" s="96">
        <v>6</v>
      </c>
      <c r="B131" s="106" t="s">
        <v>191</v>
      </c>
      <c r="C131" s="96" t="s">
        <v>32</v>
      </c>
      <c r="D131" s="107">
        <f>IF(C131="Fully met", 2, IF(C131="Partially met",1, 0))</f>
        <v>2</v>
      </c>
      <c r="E131" s="97" t="s">
        <v>278</v>
      </c>
    </row>
    <row r="132" spans="1:5" ht="15" customHeight="1" thickBot="1" x14ac:dyDescent="0.4">
      <c r="A132" s="149" t="s">
        <v>192</v>
      </c>
      <c r="B132" s="150"/>
      <c r="C132" s="147"/>
      <c r="D132" s="150"/>
      <c r="E132" s="151"/>
    </row>
    <row r="133" spans="1:5" ht="70.5" customHeight="1" x14ac:dyDescent="0.35">
      <c r="A133" s="42">
        <v>7</v>
      </c>
      <c r="B133" s="153" t="s">
        <v>193</v>
      </c>
      <c r="C133" s="42" t="s">
        <v>32</v>
      </c>
      <c r="D133" s="59">
        <f t="shared" ref="D133:D134" si="9">IF(C133="Fully met", 2, IF(C133="Partially met",1, 0))</f>
        <v>2</v>
      </c>
      <c r="E133" s="60"/>
    </row>
    <row r="134" spans="1:5" ht="172" customHeight="1" x14ac:dyDescent="0.35">
      <c r="A134" s="42">
        <v>8</v>
      </c>
      <c r="B134" s="43" t="s">
        <v>194</v>
      </c>
      <c r="C134" s="42" t="s">
        <v>32</v>
      </c>
      <c r="D134" s="59">
        <f t="shared" si="9"/>
        <v>2</v>
      </c>
      <c r="E134" s="60" t="s">
        <v>279</v>
      </c>
    </row>
    <row r="135" spans="1:5" ht="71.150000000000006" customHeight="1" x14ac:dyDescent="0.35">
      <c r="A135" s="42">
        <v>9</v>
      </c>
      <c r="B135" s="43" t="s">
        <v>195</v>
      </c>
      <c r="C135" s="42" t="s">
        <v>185</v>
      </c>
      <c r="D135" s="85">
        <f>IF(C135="Fully met", 2, IF(C135="Partially met",1, 0))</f>
        <v>0</v>
      </c>
      <c r="E135" s="60" t="s">
        <v>196</v>
      </c>
    </row>
    <row r="136" spans="1:5" ht="131" customHeight="1" x14ac:dyDescent="0.35">
      <c r="A136" s="96">
        <v>10</v>
      </c>
      <c r="B136" s="106" t="s">
        <v>197</v>
      </c>
      <c r="C136" s="96" t="s">
        <v>32</v>
      </c>
      <c r="D136" s="107">
        <f>IF(C136="Fully met", 2, IF(C136="Partially met",1, 0))</f>
        <v>2</v>
      </c>
      <c r="E136" s="97" t="s">
        <v>278</v>
      </c>
    </row>
    <row r="137" spans="1:5" ht="246.5" x14ac:dyDescent="0.35">
      <c r="A137" s="86"/>
      <c r="B137" s="100" t="s">
        <v>198</v>
      </c>
      <c r="C137" s="88" t="s">
        <v>199</v>
      </c>
      <c r="D137" s="101">
        <f>SUM(D125:D126,D128:D131,D133:D136)</f>
        <v>15</v>
      </c>
      <c r="E137" s="87" t="s">
        <v>200</v>
      </c>
    </row>
    <row r="138" spans="1:5" ht="16" thickBot="1" x14ac:dyDescent="0.4">
      <c r="A138" s="90"/>
      <c r="B138" s="91"/>
      <c r="C138" s="102"/>
      <c r="D138" s="103" t="s">
        <v>126</v>
      </c>
      <c r="E138" s="93"/>
    </row>
    <row r="139" spans="1:5" ht="15.5" thickTop="1" thickBot="1" x14ac:dyDescent="0.4"/>
    <row r="140" spans="1:5" ht="58" x14ac:dyDescent="0.35">
      <c r="A140" s="37"/>
      <c r="B140" s="28" t="s">
        <v>201</v>
      </c>
      <c r="C140" s="18" t="s">
        <v>12</v>
      </c>
      <c r="D140" s="18" t="s">
        <v>13</v>
      </c>
      <c r="E140" s="18" t="s">
        <v>14</v>
      </c>
    </row>
    <row r="141" spans="1:5" ht="108.65" customHeight="1" x14ac:dyDescent="0.35">
      <c r="A141" s="42">
        <v>1</v>
      </c>
      <c r="B141" s="43" t="s">
        <v>202</v>
      </c>
      <c r="C141" s="42"/>
      <c r="D141" s="42">
        <f>IF(C141="Fully met", 2, IF(C141="Partially met",1, 0))</f>
        <v>0</v>
      </c>
      <c r="E141" s="60"/>
    </row>
    <row r="142" spans="1:5" ht="73" customHeight="1" x14ac:dyDescent="0.35">
      <c r="A142" s="42">
        <v>2</v>
      </c>
      <c r="B142" s="43" t="s">
        <v>203</v>
      </c>
      <c r="C142" s="42"/>
      <c r="D142" s="42">
        <f t="shared" ref="D142:D148" si="10">IF(C142="Fully met", 2, IF(C142="Partially met",1, 0))</f>
        <v>0</v>
      </c>
      <c r="E142" s="60"/>
    </row>
    <row r="143" spans="1:5" ht="79.5" customHeight="1" thickBot="1" x14ac:dyDescent="0.4">
      <c r="A143" s="42">
        <v>3</v>
      </c>
      <c r="B143" s="95" t="s">
        <v>204</v>
      </c>
      <c r="C143" s="42"/>
      <c r="D143" s="42">
        <f t="shared" si="10"/>
        <v>0</v>
      </c>
      <c r="E143" s="60"/>
    </row>
    <row r="144" spans="1:5" ht="99.65" customHeight="1" thickBot="1" x14ac:dyDescent="0.4">
      <c r="A144" s="42">
        <v>4</v>
      </c>
      <c r="B144" s="95" t="s">
        <v>205</v>
      </c>
      <c r="C144" s="42"/>
      <c r="D144" s="42">
        <v>0</v>
      </c>
      <c r="E144" s="60"/>
    </row>
    <row r="145" spans="1:5" ht="82.5" customHeight="1" thickBot="1" x14ac:dyDescent="0.4">
      <c r="A145" s="42">
        <v>5</v>
      </c>
      <c r="B145" s="43" t="s">
        <v>206</v>
      </c>
      <c r="C145" s="42"/>
      <c r="D145" s="42">
        <f t="shared" si="10"/>
        <v>0</v>
      </c>
      <c r="E145" s="60"/>
    </row>
    <row r="146" spans="1:5" ht="96" customHeight="1" x14ac:dyDescent="0.35">
      <c r="A146" s="42">
        <v>6</v>
      </c>
      <c r="B146" s="43" t="s">
        <v>207</v>
      </c>
      <c r="C146" s="42"/>
      <c r="D146" s="42">
        <f t="shared" si="10"/>
        <v>0</v>
      </c>
      <c r="E146" s="60"/>
    </row>
    <row r="147" spans="1:5" ht="69" customHeight="1" x14ac:dyDescent="0.35">
      <c r="A147" s="42">
        <v>7</v>
      </c>
      <c r="B147" s="43" t="s">
        <v>208</v>
      </c>
      <c r="C147" s="42"/>
      <c r="D147" s="42">
        <f t="shared" si="10"/>
        <v>0</v>
      </c>
      <c r="E147" s="60"/>
    </row>
    <row r="148" spans="1:5" ht="116.15" customHeight="1" x14ac:dyDescent="0.35">
      <c r="A148" s="42">
        <v>8</v>
      </c>
      <c r="B148" s="43" t="s">
        <v>209</v>
      </c>
      <c r="C148" s="42"/>
      <c r="D148" s="42">
        <f t="shared" si="10"/>
        <v>0</v>
      </c>
      <c r="E148" s="60"/>
    </row>
    <row r="149" spans="1:5" ht="75" customHeight="1" x14ac:dyDescent="0.35">
      <c r="A149" s="42">
        <v>9</v>
      </c>
      <c r="B149" s="43" t="s">
        <v>210</v>
      </c>
      <c r="C149" s="42"/>
      <c r="D149" s="42">
        <f t="shared" ref="D149:D157" si="11">IF(C149="Fully met", 2, IF(C149="Partially met",1, 0))</f>
        <v>0</v>
      </c>
      <c r="E149" s="60"/>
    </row>
    <row r="150" spans="1:5" ht="65.5" customHeight="1" x14ac:dyDescent="0.35">
      <c r="A150" s="42">
        <v>10</v>
      </c>
      <c r="B150" s="43" t="s">
        <v>211</v>
      </c>
      <c r="C150" s="42"/>
      <c r="D150" s="42">
        <f t="shared" si="11"/>
        <v>0</v>
      </c>
      <c r="E150" s="60"/>
    </row>
    <row r="151" spans="1:5" ht="78" customHeight="1" x14ac:dyDescent="0.35">
      <c r="A151" s="42">
        <v>11</v>
      </c>
      <c r="B151" s="43" t="s">
        <v>212</v>
      </c>
      <c r="C151" s="42"/>
      <c r="D151" s="42">
        <f t="shared" si="11"/>
        <v>0</v>
      </c>
      <c r="E151" s="60"/>
    </row>
    <row r="152" spans="1:5" ht="63" customHeight="1" x14ac:dyDescent="0.35">
      <c r="A152" s="42">
        <v>12</v>
      </c>
      <c r="B152" s="43" t="s">
        <v>213</v>
      </c>
      <c r="C152" s="42"/>
      <c r="D152" s="42">
        <f t="shared" si="11"/>
        <v>0</v>
      </c>
      <c r="E152" s="60"/>
    </row>
    <row r="153" spans="1:5" ht="80.5" customHeight="1" x14ac:dyDescent="0.35">
      <c r="A153" s="42">
        <v>13</v>
      </c>
      <c r="B153" s="43" t="s">
        <v>214</v>
      </c>
      <c r="C153" s="42"/>
      <c r="D153" s="42">
        <f t="shared" si="11"/>
        <v>0</v>
      </c>
      <c r="E153" s="60"/>
    </row>
    <row r="154" spans="1:5" ht="66" customHeight="1" x14ac:dyDescent="0.35">
      <c r="A154" s="42">
        <v>14</v>
      </c>
      <c r="B154" s="43" t="s">
        <v>215</v>
      </c>
      <c r="C154" s="42"/>
      <c r="D154" s="42">
        <f t="shared" si="11"/>
        <v>0</v>
      </c>
      <c r="E154" s="60"/>
    </row>
    <row r="155" spans="1:5" ht="62.5" customHeight="1" x14ac:dyDescent="0.35">
      <c r="A155" s="42">
        <v>15</v>
      </c>
      <c r="B155" s="43" t="s">
        <v>216</v>
      </c>
      <c r="C155" s="42"/>
      <c r="D155" s="42">
        <f t="shared" si="11"/>
        <v>0</v>
      </c>
      <c r="E155" s="60"/>
    </row>
    <row r="156" spans="1:5" ht="75" customHeight="1" x14ac:dyDescent="0.35">
      <c r="A156" s="42">
        <v>16</v>
      </c>
      <c r="B156" s="43" t="s">
        <v>217</v>
      </c>
      <c r="C156" s="42"/>
      <c r="D156" s="42">
        <f t="shared" si="11"/>
        <v>0</v>
      </c>
      <c r="E156" s="60"/>
    </row>
    <row r="157" spans="1:5" ht="77.5" customHeight="1" x14ac:dyDescent="0.35">
      <c r="A157" s="42">
        <v>17</v>
      </c>
      <c r="B157" s="43" t="s">
        <v>218</v>
      </c>
      <c r="C157" s="42"/>
      <c r="D157" s="42">
        <f t="shared" si="11"/>
        <v>0</v>
      </c>
      <c r="E157" s="60"/>
    </row>
    <row r="158" spans="1:5" ht="39.5" thickTop="1" x14ac:dyDescent="0.35">
      <c r="A158" s="86"/>
      <c r="B158" s="100" t="s">
        <v>219</v>
      </c>
      <c r="C158" s="88" t="s">
        <v>220</v>
      </c>
      <c r="D158" s="101">
        <f>SUM(D141:D157)</f>
        <v>0</v>
      </c>
      <c r="E158" s="87" t="s">
        <v>221</v>
      </c>
    </row>
    <row r="159" spans="1:5" ht="16" thickBot="1" x14ac:dyDescent="0.4">
      <c r="A159" s="90"/>
      <c r="B159" s="91"/>
      <c r="C159" s="102"/>
      <c r="D159" s="103" t="s">
        <v>222</v>
      </c>
      <c r="E159" s="93"/>
    </row>
    <row r="160" spans="1:5" ht="15" thickTop="1" x14ac:dyDescent="0.35"/>
  </sheetData>
  <sheetProtection formatCells="0" formatColumns="0" formatRows="0"/>
  <dataValidations count="1">
    <dataValidation type="list" allowBlank="1" showInputMessage="1" showErrorMessage="1" sqref="C133:C136 C4:C11 C16:C28 C44 C50:C55 C58:C61 C66:C74 C80:C86 C89 C92 C98:C105 C112:C114 C116:C119 C125:C126 C128:C131 C34:C41 C141:C157"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sheetPr codeName="Sheet5"/>
  <dimension ref="A1:E10"/>
  <sheetViews>
    <sheetView showRuler="0" zoomScaleNormal="100" workbookViewId="0">
      <selection activeCell="B17" sqref="B17"/>
    </sheetView>
  </sheetViews>
  <sheetFormatPr defaultRowHeight="14.5" x14ac:dyDescent="0.35"/>
  <cols>
    <col min="1" max="1" width="5.54296875" customWidth="1"/>
    <col min="2" max="2" width="50.54296875" customWidth="1"/>
    <col min="3" max="3" width="15.54296875" customWidth="1"/>
    <col min="4" max="4" width="15.54296875" style="5" customWidth="1"/>
    <col min="5" max="5" width="40.54296875" customWidth="1"/>
  </cols>
  <sheetData>
    <row r="1" spans="1:5" ht="18.5" x14ac:dyDescent="0.45">
      <c r="A1" s="166" t="s">
        <v>223</v>
      </c>
      <c r="B1" s="167"/>
      <c r="C1" s="167"/>
      <c r="D1" s="192"/>
      <c r="E1" s="167"/>
    </row>
    <row r="2" spans="1:5" ht="15" thickBot="1" x14ac:dyDescent="0.4">
      <c r="A2" s="167"/>
      <c r="B2" s="167"/>
      <c r="C2" s="167"/>
      <c r="D2" s="192"/>
      <c r="E2" s="167"/>
    </row>
    <row r="3" spans="1:5" ht="50.15" customHeight="1" thickBot="1" x14ac:dyDescent="0.4">
      <c r="A3" s="193"/>
      <c r="B3" s="194" t="s">
        <v>224</v>
      </c>
      <c r="C3" s="195" t="s">
        <v>12</v>
      </c>
      <c r="D3" s="195" t="s">
        <v>13</v>
      </c>
      <c r="E3" s="195" t="s">
        <v>14</v>
      </c>
    </row>
    <row r="4" spans="1:5" ht="50.15" customHeight="1" x14ac:dyDescent="0.35">
      <c r="A4" s="196">
        <v>1</v>
      </c>
      <c r="B4" s="197" t="s">
        <v>225</v>
      </c>
      <c r="C4" s="198" t="s">
        <v>32</v>
      </c>
      <c r="D4" s="196">
        <f>IF(C4="Fully met", 2, IF(C4="Partially met",1, 0))</f>
        <v>2</v>
      </c>
      <c r="E4" s="199"/>
    </row>
    <row r="5" spans="1:5" ht="50.15" customHeight="1" x14ac:dyDescent="0.35">
      <c r="A5" s="196">
        <v>2</v>
      </c>
      <c r="B5" s="197" t="s">
        <v>226</v>
      </c>
      <c r="C5" s="198" t="s">
        <v>32</v>
      </c>
      <c r="D5" s="196">
        <f t="shared" ref="D5:D7" si="0">IF(C5="Fully met", 2, IF(C5="Partially met",1, 0))</f>
        <v>2</v>
      </c>
      <c r="E5" s="199"/>
    </row>
    <row r="6" spans="1:5" ht="50.15" customHeight="1" x14ac:dyDescent="0.35">
      <c r="A6" s="196">
        <v>3</v>
      </c>
      <c r="B6" s="197" t="s">
        <v>227</v>
      </c>
      <c r="C6" s="198" t="s">
        <v>32</v>
      </c>
      <c r="D6" s="196">
        <f t="shared" si="0"/>
        <v>2</v>
      </c>
      <c r="E6" s="199"/>
    </row>
    <row r="7" spans="1:5" ht="50.15" customHeight="1" x14ac:dyDescent="0.35">
      <c r="A7" s="196">
        <v>4</v>
      </c>
      <c r="B7" s="197" t="s">
        <v>228</v>
      </c>
      <c r="C7" s="198" t="s">
        <v>32</v>
      </c>
      <c r="D7" s="196">
        <f t="shared" si="0"/>
        <v>2</v>
      </c>
      <c r="E7" s="199"/>
    </row>
    <row r="8" spans="1:5" ht="44" thickTop="1" x14ac:dyDescent="0.35">
      <c r="A8" s="200"/>
      <c r="B8" s="201"/>
      <c r="C8" s="202" t="s">
        <v>229</v>
      </c>
      <c r="D8" s="203">
        <f>SUM(D4:D7)</f>
        <v>8</v>
      </c>
      <c r="E8" s="204" t="s">
        <v>221</v>
      </c>
    </row>
    <row r="9" spans="1:5" ht="20.149999999999999" customHeight="1" thickBot="1" x14ac:dyDescent="0.4">
      <c r="A9" s="205"/>
      <c r="B9" s="206"/>
      <c r="C9" s="207"/>
      <c r="D9" s="208" t="s">
        <v>26</v>
      </c>
      <c r="E9" s="209"/>
    </row>
    <row r="10" spans="1:5" ht="15" thickTop="1" x14ac:dyDescent="0.35"/>
  </sheetData>
  <sheetProtection algorithmName="SHA-512" hashValue="gK3tfph9pqo/ZTuLhxXk5cuiIr6S0IQtjN7sQJU+w8GPIotSMRmDOf26dvkUT3zOvNTcLAflmToyB1OryZFJEQ==" saltValue="nlsVl0k57MaKpO+jDdyLpw==" spinCount="100000" sheet="1" formatCells="0" formatColumns="0" formatRows="0"/>
  <dataValidations disablePrompts="1"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2021&amp;CProfessional Development Review</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sheetPr codeName="Sheet6"/>
  <dimension ref="A1:E26"/>
  <sheetViews>
    <sheetView showRuler="0" zoomScaleNormal="100" workbookViewId="0">
      <selection activeCell="N26" sqref="N26"/>
    </sheetView>
  </sheetViews>
  <sheetFormatPr defaultRowHeight="14.5" x14ac:dyDescent="0.35"/>
  <cols>
    <col min="1" max="1" width="40.54296875" customWidth="1"/>
    <col min="2" max="2" width="15.54296875" customWidth="1"/>
    <col min="3" max="3" width="20.54296875" customWidth="1"/>
    <col min="4" max="4" width="25.54296875" customWidth="1"/>
    <col min="5" max="5" width="20.54296875" customWidth="1"/>
  </cols>
  <sheetData>
    <row r="1" spans="1:5" ht="18.5" x14ac:dyDescent="0.45">
      <c r="A1" s="166" t="s">
        <v>230</v>
      </c>
      <c r="B1" s="167"/>
      <c r="C1" s="167"/>
      <c r="D1" s="167"/>
      <c r="E1" s="167"/>
    </row>
    <row r="2" spans="1:5" x14ac:dyDescent="0.35">
      <c r="A2" s="167"/>
      <c r="B2" s="167"/>
      <c r="C2" s="167"/>
      <c r="D2" s="167"/>
      <c r="E2" s="167"/>
    </row>
    <row r="3" spans="1:5" ht="19" thickBot="1" x14ac:dyDescent="0.5">
      <c r="A3" s="168" t="s">
        <v>19</v>
      </c>
      <c r="B3" s="167"/>
      <c r="C3" s="167"/>
      <c r="D3" s="167"/>
      <c r="E3" s="167"/>
    </row>
    <row r="4" spans="1:5" ht="16" thickBot="1" x14ac:dyDescent="0.4">
      <c r="A4" s="169" t="s">
        <v>52</v>
      </c>
      <c r="B4" s="170"/>
      <c r="C4" s="171"/>
      <c r="D4" s="171"/>
      <c r="E4" s="172"/>
    </row>
    <row r="5" spans="1:5" ht="15" thickBot="1" x14ac:dyDescent="0.4">
      <c r="A5" s="173" t="s">
        <v>53</v>
      </c>
      <c r="B5" s="170"/>
      <c r="C5" s="171"/>
      <c r="D5" s="171"/>
      <c r="E5" s="172"/>
    </row>
    <row r="6" spans="1:5" ht="15" thickBot="1" x14ac:dyDescent="0.4">
      <c r="A6" s="174" t="s">
        <v>231</v>
      </c>
      <c r="B6" s="167"/>
      <c r="C6" s="175"/>
      <c r="D6" s="175"/>
      <c r="E6" s="176"/>
    </row>
    <row r="7" spans="1:5" ht="15" thickBot="1" x14ac:dyDescent="0.4">
      <c r="A7" s="177"/>
      <c r="B7" s="174"/>
      <c r="C7" s="178" t="s">
        <v>55</v>
      </c>
      <c r="D7" s="179" t="str">
        <f>'Phase 1'!D39</f>
        <v>YES (required to move to Phase 2)</v>
      </c>
      <c r="E7" s="176"/>
    </row>
    <row r="8" spans="1:5" ht="15" thickBot="1" x14ac:dyDescent="0.4">
      <c r="A8" s="177"/>
      <c r="B8" s="180" t="s">
        <v>57</v>
      </c>
      <c r="C8" s="181">
        <f>'Phase 1'!C40</f>
        <v>36</v>
      </c>
      <c r="D8" s="179" t="str">
        <f>'Phase 1'!D40</f>
        <v xml:space="preserve">32-40 points </v>
      </c>
      <c r="E8" s="176"/>
    </row>
    <row r="9" spans="1:5" ht="16" thickBot="1" x14ac:dyDescent="0.4">
      <c r="A9" s="182"/>
      <c r="B9" s="183"/>
      <c r="C9" s="184" t="s">
        <v>18</v>
      </c>
      <c r="D9" s="185" t="str">
        <f>'Phase 1'!D41</f>
        <v>Program moves to Phase 2</v>
      </c>
      <c r="E9" s="186"/>
    </row>
    <row r="10" spans="1:5" x14ac:dyDescent="0.35">
      <c r="A10" s="167"/>
      <c r="B10" s="167"/>
      <c r="C10" s="167"/>
      <c r="D10" s="167"/>
      <c r="E10" s="167"/>
    </row>
    <row r="11" spans="1:5" ht="19" thickBot="1" x14ac:dyDescent="0.5">
      <c r="A11" s="168" t="s">
        <v>60</v>
      </c>
      <c r="B11" s="167"/>
      <c r="C11" s="167"/>
      <c r="D11" s="167"/>
      <c r="E11" s="167"/>
    </row>
    <row r="12" spans="1:5" ht="20.149999999999999" customHeight="1" thickBot="1" x14ac:dyDescent="0.4">
      <c r="A12" s="187" t="s">
        <v>232</v>
      </c>
      <c r="B12" s="187" t="s">
        <v>233</v>
      </c>
      <c r="C12" s="187"/>
      <c r="D12" s="187" t="s">
        <v>53</v>
      </c>
      <c r="E12" s="187" t="s">
        <v>234</v>
      </c>
    </row>
    <row r="13" spans="1:5" s="6" customFormat="1" ht="40" customHeight="1" thickBot="1" x14ac:dyDescent="0.4">
      <c r="A13" s="188" t="s">
        <v>235</v>
      </c>
      <c r="B13" s="189">
        <f>'Phase 2'!D12</f>
        <v>16</v>
      </c>
      <c r="C13" s="189" t="s">
        <v>236</v>
      </c>
      <c r="D13" s="190" t="s">
        <v>237</v>
      </c>
      <c r="E13" s="189" t="s">
        <v>16</v>
      </c>
    </row>
    <row r="14" spans="1:5" s="6" customFormat="1" ht="40" customHeight="1" thickBot="1" x14ac:dyDescent="0.4">
      <c r="A14" s="188" t="s">
        <v>238</v>
      </c>
      <c r="B14" s="189">
        <f>'Phase 2'!D29</f>
        <v>26</v>
      </c>
      <c r="C14" s="189" t="s">
        <v>91</v>
      </c>
      <c r="D14" s="190" t="s">
        <v>239</v>
      </c>
      <c r="E14" s="189" t="s">
        <v>16</v>
      </c>
    </row>
    <row r="15" spans="1:5" s="6" customFormat="1" ht="40" customHeight="1" thickBot="1" x14ac:dyDescent="0.4">
      <c r="A15" s="188" t="s">
        <v>240</v>
      </c>
      <c r="B15" s="189">
        <f>'Phase 2'!D45</f>
        <v>17</v>
      </c>
      <c r="C15" s="189" t="s">
        <v>110</v>
      </c>
      <c r="D15" s="191" t="s">
        <v>241</v>
      </c>
      <c r="E15" s="189" t="s">
        <v>16</v>
      </c>
    </row>
    <row r="16" spans="1:5" s="6" customFormat="1" ht="40" customHeight="1" thickBot="1" x14ac:dyDescent="0.4">
      <c r="A16" s="188" t="s">
        <v>242</v>
      </c>
      <c r="B16" s="189">
        <f>'Phase 2'!D62</f>
        <v>20</v>
      </c>
      <c r="C16" s="189" t="s">
        <v>126</v>
      </c>
      <c r="D16" s="191" t="s">
        <v>243</v>
      </c>
      <c r="E16" s="189" t="s">
        <v>16</v>
      </c>
    </row>
    <row r="17" spans="1:5" s="6" customFormat="1" ht="40" customHeight="1" thickBot="1" x14ac:dyDescent="0.4">
      <c r="A17" s="188" t="s">
        <v>244</v>
      </c>
      <c r="B17" s="189">
        <f>'Phase 2'!D75</f>
        <v>18</v>
      </c>
      <c r="C17" s="189" t="s">
        <v>110</v>
      </c>
      <c r="D17" s="191" t="s">
        <v>241</v>
      </c>
      <c r="E17" s="189" t="s">
        <v>16</v>
      </c>
    </row>
    <row r="18" spans="1:5" s="6" customFormat="1" ht="40" customHeight="1" thickBot="1" x14ac:dyDescent="0.4">
      <c r="A18" s="188" t="s">
        <v>245</v>
      </c>
      <c r="B18" s="189">
        <f>'Phase 2'!D93</f>
        <v>18</v>
      </c>
      <c r="C18" s="189" t="s">
        <v>110</v>
      </c>
      <c r="D18" s="191" t="s">
        <v>241</v>
      </c>
      <c r="E18" s="189" t="s">
        <v>16</v>
      </c>
    </row>
    <row r="19" spans="1:5" s="6" customFormat="1" ht="40" customHeight="1" thickBot="1" x14ac:dyDescent="0.4">
      <c r="A19" s="188" t="s">
        <v>246</v>
      </c>
      <c r="B19" s="189">
        <f>'Phase 2'!D106</f>
        <v>15</v>
      </c>
      <c r="C19" s="189" t="s">
        <v>73</v>
      </c>
      <c r="D19" s="191" t="s">
        <v>247</v>
      </c>
      <c r="E19" s="189" t="s">
        <v>16</v>
      </c>
    </row>
    <row r="20" spans="1:5" s="6" customFormat="1" ht="40" customHeight="1" thickBot="1" x14ac:dyDescent="0.4">
      <c r="A20" s="188" t="s">
        <v>248</v>
      </c>
      <c r="B20" s="189">
        <f>'Phase 2'!D120</f>
        <v>12</v>
      </c>
      <c r="C20" s="189" t="s">
        <v>38</v>
      </c>
      <c r="D20" s="190" t="s">
        <v>249</v>
      </c>
      <c r="E20" s="189" t="s">
        <v>16</v>
      </c>
    </row>
    <row r="21" spans="1:5" s="6" customFormat="1" ht="40" customHeight="1" thickBot="1" x14ac:dyDescent="0.4">
      <c r="A21" s="188" t="s">
        <v>250</v>
      </c>
      <c r="B21" s="189">
        <f>'Phase 2'!D137</f>
        <v>15</v>
      </c>
      <c r="C21" s="189" t="s">
        <v>126</v>
      </c>
      <c r="D21" s="190" t="s">
        <v>251</v>
      </c>
      <c r="E21" s="189" t="s">
        <v>252</v>
      </c>
    </row>
    <row r="22" spans="1:5" s="6" customFormat="1" ht="40" customHeight="1" thickBot="1" x14ac:dyDescent="0.4">
      <c r="A22" s="188" t="s">
        <v>253</v>
      </c>
      <c r="B22" s="189">
        <f>'Phase 2'!D158</f>
        <v>0</v>
      </c>
      <c r="C22" s="189" t="s">
        <v>222</v>
      </c>
      <c r="D22" s="190" t="s">
        <v>254</v>
      </c>
      <c r="E22" s="189"/>
    </row>
    <row r="23" spans="1:5" ht="18.5" x14ac:dyDescent="0.45">
      <c r="A23" s="168"/>
      <c r="B23" s="167"/>
      <c r="C23" s="167"/>
      <c r="D23" s="167"/>
      <c r="E23" s="167"/>
    </row>
    <row r="24" spans="1:5" ht="19" thickBot="1" x14ac:dyDescent="0.5">
      <c r="A24" s="168" t="s">
        <v>255</v>
      </c>
      <c r="B24" s="167"/>
      <c r="C24" s="167"/>
      <c r="D24" s="167"/>
      <c r="E24" s="167"/>
    </row>
    <row r="25" spans="1:5" ht="16" thickBot="1" x14ac:dyDescent="0.4">
      <c r="A25" s="187" t="s">
        <v>232</v>
      </c>
      <c r="B25" s="187" t="s">
        <v>233</v>
      </c>
      <c r="C25" s="187"/>
      <c r="D25" s="167"/>
      <c r="E25" s="167"/>
    </row>
    <row r="26" spans="1:5" ht="68.5" thickBot="1" x14ac:dyDescent="0.4">
      <c r="A26" s="188" t="s">
        <v>256</v>
      </c>
      <c r="B26" s="189">
        <f>Usability!D8</f>
        <v>8</v>
      </c>
      <c r="C26" s="189" t="s">
        <v>257</v>
      </c>
      <c r="D26" s="167"/>
      <c r="E26" s="167"/>
    </row>
  </sheetData>
  <sheetProtection formatCells="0" formatColumns="0" formatRows="0"/>
  <dataValidations count="2">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sheetPr codeName="Sheet7"/>
  <dimension ref="A1:B16"/>
  <sheetViews>
    <sheetView showRuler="0" topLeftCell="A3" zoomScaleNormal="100" workbookViewId="0">
      <selection activeCell="B17" sqref="B17"/>
    </sheetView>
  </sheetViews>
  <sheetFormatPr defaultRowHeight="14.5" x14ac:dyDescent="0.35"/>
  <cols>
    <col min="1" max="1" width="40.54296875" customWidth="1"/>
    <col min="2" max="2" width="80.54296875" customWidth="1"/>
  </cols>
  <sheetData>
    <row r="1" spans="1:2" ht="18.5" x14ac:dyDescent="0.45">
      <c r="A1" s="154" t="s">
        <v>258</v>
      </c>
    </row>
    <row r="2" spans="1:2" ht="15" thickBot="1" x14ac:dyDescent="0.4"/>
    <row r="3" spans="1:2" s="6" customFormat="1" ht="30" customHeight="1" x14ac:dyDescent="0.35">
      <c r="A3" s="155" t="s">
        <v>259</v>
      </c>
      <c r="B3" s="156" t="s">
        <v>260</v>
      </c>
    </row>
    <row r="4" spans="1:2" s="6" customFormat="1" ht="30" customHeight="1" x14ac:dyDescent="0.35">
      <c r="A4" s="155" t="s">
        <v>261</v>
      </c>
      <c r="B4" s="156" t="s">
        <v>262</v>
      </c>
    </row>
    <row r="5" spans="1:2" s="6" customFormat="1" ht="30" customHeight="1" x14ac:dyDescent="0.35">
      <c r="A5" s="155" t="s">
        <v>263</v>
      </c>
      <c r="B5" s="156">
        <v>2019</v>
      </c>
    </row>
    <row r="6" spans="1:2" s="6" customFormat="1" ht="158.5" customHeight="1" x14ac:dyDescent="0.35">
      <c r="A6" s="155" t="s">
        <v>264</v>
      </c>
      <c r="B6" s="156" t="s">
        <v>265</v>
      </c>
    </row>
    <row r="7" spans="1:2" s="6" customFormat="1" ht="82" customHeight="1" x14ac:dyDescent="0.35">
      <c r="A7" s="155" t="s">
        <v>266</v>
      </c>
      <c r="B7" s="156" t="s">
        <v>267</v>
      </c>
    </row>
    <row r="8" spans="1:2" s="6" customFormat="1" ht="30" customHeight="1" x14ac:dyDescent="0.35">
      <c r="A8" s="155" t="s">
        <v>268</v>
      </c>
      <c r="B8" s="164" t="s">
        <v>269</v>
      </c>
    </row>
    <row r="9" spans="1:2" s="6" customFormat="1" ht="30" customHeight="1" x14ac:dyDescent="0.35">
      <c r="A9" s="163" t="s">
        <v>270</v>
      </c>
      <c r="B9" s="156" t="s">
        <v>271</v>
      </c>
    </row>
    <row r="10" spans="1:2" s="6" customFormat="1" ht="30" customHeight="1" thickBot="1" x14ac:dyDescent="0.4">
      <c r="A10" s="157"/>
      <c r="B10" s="165"/>
    </row>
    <row r="11" spans="1:2" s="6" customFormat="1" ht="30" customHeight="1" thickBot="1" x14ac:dyDescent="0.4">
      <c r="A11" s="158" t="s">
        <v>272</v>
      </c>
      <c r="B11" s="159"/>
    </row>
    <row r="12" spans="1:2" s="6" customFormat="1" ht="30" customHeight="1" thickBot="1" x14ac:dyDescent="0.4">
      <c r="A12" s="160" t="s">
        <v>273</v>
      </c>
      <c r="B12" s="161">
        <f>'Statute Requirements'!D7</f>
        <v>0</v>
      </c>
    </row>
    <row r="13" spans="1:2" s="6" customFormat="1" ht="30" customHeight="1" thickBot="1" x14ac:dyDescent="0.4">
      <c r="A13" s="155" t="s">
        <v>274</v>
      </c>
      <c r="B13" s="45" t="str">
        <f>'Ratings Summary'!D9</f>
        <v>Program moves to Phase 2</v>
      </c>
    </row>
    <row r="14" spans="1:2" s="6" customFormat="1" ht="58.5" customHeight="1" thickBot="1" x14ac:dyDescent="0.4">
      <c r="A14" s="155" t="s">
        <v>275</v>
      </c>
      <c r="B14" s="45"/>
    </row>
    <row r="15" spans="1:2" s="6" customFormat="1" ht="100" customHeight="1" thickBot="1" x14ac:dyDescent="0.4">
      <c r="A15" s="162" t="s">
        <v>276</v>
      </c>
      <c r="B15" s="45">
        <f>'Ratings Summary'!B26</f>
        <v>8</v>
      </c>
    </row>
    <row r="16" spans="1:2" ht="232" x14ac:dyDescent="0.35">
      <c r="A16" s="155" t="s">
        <v>221</v>
      </c>
      <c r="B16" s="156" t="s">
        <v>277</v>
      </c>
    </row>
  </sheetData>
  <sheetProtection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9720E89102043ABA3BEB065733CF0" ma:contentTypeVersion="7" ma:contentTypeDescription="Create a new document." ma:contentTypeScope="" ma:versionID="6aad9f7da46a2571717247b45579019b">
  <xsd:schema xmlns:xsd="http://www.w3.org/2001/XMLSchema" xmlns:xs="http://www.w3.org/2001/XMLSchema" xmlns:p="http://schemas.microsoft.com/office/2006/metadata/properties" xmlns:ns2="ca089b0c-06ed-427f-8343-b7314193c483" xmlns:ns3="a8a5022a-f7c3-44ce-84b2-af1b9b0e209b" targetNamespace="http://schemas.microsoft.com/office/2006/metadata/properties" ma:root="true" ma:fieldsID="4bfd690394e878aea9b09b10e2e6b918" ns2:_="" ns3:_="">
    <xsd:import namespace="ca089b0c-06ed-427f-8343-b7314193c483"/>
    <xsd:import namespace="a8a5022a-f7c3-44ce-84b2-af1b9b0e20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89b0c-06ed-427f-8343-b7314193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a5022a-f7c3-44ce-84b2-af1b9b0e20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85EBFC-A9B0-4A89-B7E1-1C3B2D23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89b0c-06ed-427f-8343-b7314193c483"/>
    <ds:schemaRef ds:uri="a8a5022a-f7c3-44ce-84b2-af1b9b0e20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246414-1279-48FA-9F6E-73C2288A0D31}">
  <ds:schemaRefs>
    <ds:schemaRef ds:uri="http://schemas.microsoft.com/sharepoint/v3/contenttype/forms"/>
  </ds:schemaRefs>
</ds:datastoreItem>
</file>

<file path=customXml/itemProps3.xml><?xml version="1.0" encoding="utf-8"?>
<ds:datastoreItem xmlns:ds="http://schemas.openxmlformats.org/officeDocument/2006/customXml" ds:itemID="{A84E1481-25EF-4574-B1F7-ED0D980D71C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 &amp; Rating Scale</vt:lpstr>
      <vt:lpstr>Statute Requirements</vt:lpstr>
      <vt:lpstr>Phase 1</vt:lpstr>
      <vt:lpstr>Phase 2</vt:lpstr>
      <vt:lpstr>Usability</vt:lpstr>
      <vt:lpstr>Ratings Summary</vt:lpstr>
      <vt:lpstr>Final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Yetter, Tammy</cp:lastModifiedBy>
  <cp:revision/>
  <dcterms:created xsi:type="dcterms:W3CDTF">2020-04-17T17:24:40Z</dcterms:created>
  <dcterms:modified xsi:type="dcterms:W3CDTF">2021-06-25T17:23:08Z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0x010100A879720E89102043ABA3BEB065733CF0</vt:lpwstr>
  </property>
</Properties>
</file>