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calzadillas_M\Desktop\IP CORE Rubrics and Summarries for Website\Rubrics\"/>
    </mc:Choice>
  </mc:AlternateContent>
  <xr:revisionPtr revIDLastSave="0" documentId="8_{EF6D2B8E-9FBB-410F-8789-11A939E7D059}" xr6:coauthVersionLast="45" xr6:coauthVersionMax="45" xr10:uidLastSave="{00000000-0000-0000-0000-000000000000}"/>
  <bookViews>
    <workbookView xWindow="3260" yWindow="2670" windowWidth="14400" windowHeight="7360" tabRatio="794" firstSheet="5"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l="1"/>
  <c r="B7" i="9"/>
  <c r="E21" i="4"/>
  <c r="E82" i="5"/>
  <c r="E9" i="4" l="1"/>
  <c r="E20" i="4"/>
  <c r="E22" i="4" l="1"/>
  <c r="B68" i="7" s="1"/>
  <c r="E84" i="5"/>
  <c r="E85" i="5"/>
  <c r="E76" i="2"/>
  <c r="E77" i="2"/>
  <c r="C18" i="7" l="1"/>
  <c r="E50" i="10" l="1"/>
  <c r="E49" i="10"/>
  <c r="E48" i="10"/>
  <c r="E41" i="10"/>
  <c r="E42" i="10"/>
  <c r="E43" i="10"/>
  <c r="E40" i="10"/>
  <c r="E30" i="10"/>
  <c r="E31" i="10"/>
  <c r="E32" i="10"/>
  <c r="E33" i="10"/>
  <c r="E34" i="10"/>
  <c r="E35" i="10"/>
  <c r="E29" i="10"/>
  <c r="E23" i="10"/>
  <c r="E24" i="10"/>
  <c r="E22" i="10"/>
  <c r="E16" i="10"/>
  <c r="E17" i="10"/>
  <c r="E15" i="10"/>
  <c r="E7" i="10"/>
  <c r="E8" i="10"/>
  <c r="E9" i="10"/>
  <c r="E10" i="10"/>
  <c r="E6" i="10"/>
  <c r="E25" i="10" l="1"/>
  <c r="C13" i="7" s="1"/>
  <c r="E18" i="10"/>
  <c r="C12" i="7" s="1"/>
  <c r="E36" i="10"/>
  <c r="C14" i="7" s="1"/>
  <c r="E51" i="10"/>
  <c r="C16" i="7" s="1"/>
  <c r="E44" i="10"/>
  <c r="C15" i="7" s="1"/>
  <c r="E11" i="10"/>
  <c r="C11" i="7" s="1"/>
  <c r="B57" i="10" l="1"/>
  <c r="C17" i="7" s="1"/>
  <c r="E10" i="4" l="1"/>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l="1"/>
  <c r="B54" i="7" s="1"/>
  <c r="E76" i="3"/>
  <c r="B56" i="7" s="1"/>
  <c r="E27" i="3"/>
  <c r="B53" i="7" s="1"/>
  <c r="E57" i="3"/>
  <c r="B55" i="7" s="1"/>
  <c r="E49" i="2"/>
  <c r="B26" i="7" s="1"/>
  <c r="B15" i="9"/>
  <c r="B14" i="9"/>
  <c r="B13" i="9"/>
  <c r="B12" i="9"/>
  <c r="B6" i="9"/>
  <c r="E14" i="4"/>
  <c r="B62" i="7" s="1"/>
  <c r="E73" i="6"/>
  <c r="B47" i="7" s="1"/>
  <c r="E56" i="6"/>
  <c r="B46" i="7" s="1"/>
  <c r="E45" i="6"/>
  <c r="B45" i="7" s="1"/>
  <c r="E27" i="6"/>
  <c r="B44" i="7" s="1"/>
  <c r="E87" i="5"/>
  <c r="B38" i="7" s="1"/>
  <c r="E69" i="5"/>
  <c r="B37" i="7" s="1"/>
  <c r="E58" i="5"/>
  <c r="B36" i="7" s="1"/>
  <c r="E43" i="5"/>
  <c r="B35" i="7" s="1"/>
  <c r="E20" i="5"/>
  <c r="B34" i="7" s="1"/>
  <c r="E79" i="2"/>
  <c r="B28" i="7" s="1"/>
  <c r="E65" i="2"/>
  <c r="B27" i="7" s="1"/>
  <c r="E21" i="2"/>
  <c r="B25" i="7" s="1"/>
</calcChain>
</file>

<file path=xl/sharedStrings.xml><?xml version="1.0" encoding="utf-8"?>
<sst xmlns="http://schemas.openxmlformats.org/spreadsheetml/2006/main" count="965" uniqueCount="397">
  <si>
    <t>READ Act</t>
  </si>
  <si>
    <t>Request for Advisory List Submissions</t>
  </si>
  <si>
    <t>Part II - Program Review</t>
  </si>
  <si>
    <t>Core Instructional Programming</t>
  </si>
  <si>
    <t>2019-2020</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</si>
  <si>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</si>
  <si>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</si>
  <si>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</si>
  <si>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</si>
  <si>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</si>
  <si>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</si>
  <si>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</si>
  <si>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</si>
  <si>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</si>
  <si>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</si>
  <si>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</si>
  <si>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</si>
  <si>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</si>
  <si>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</si>
  <si>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</si>
  <si>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</si>
  <si>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</si>
  <si>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</si>
  <si>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</si>
  <si>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</si>
  <si>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</si>
  <si>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</si>
  <si>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Score</t>
  </si>
  <si>
    <t>For the grades for which the program is submitted, the program must include evidence of alignment to ESSA Evidence Level 1, 2, 3 or 4. If Level 4, then a logic model must be submitted.</t>
  </si>
  <si>
    <t>Met</t>
  </si>
  <si>
    <t>Vendor indicates ESSA level 2, studies included.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</si>
  <si>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</si>
  <si>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 xml:space="preserve">There is an obvious emphasis on teaching and learning the five essential early literacy skills. </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</si>
  <si>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</si>
  <si>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</si>
  <si>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Explicit emphasis is placed on decoding through relating sounds to print; however, there is also language that may be confusing to educators who have used 3 cueing system in their teaching. The explanation appears to be an attempt to "bridge the gap" and make connections for teachers, but this may be a point of concern.</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</si>
  <si>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</si>
  <si>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</si>
  <si>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</si>
  <si>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</si>
  <si>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</si>
  <si>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</si>
  <si>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</si>
  <si>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</si>
  <si>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</si>
  <si>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</si>
  <si>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Not met</t>
  </si>
  <si>
    <t>There is a scope and sequence for phonics skills and a detailed progression of how comprehension standards are addressed. No evidence of a clear scope and sequence for phonological and phonemic awareness skill instruction could be located in the materials provided.</t>
  </si>
  <si>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</si>
  <si>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</si>
  <si>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The progression of how CCSS are addressed by module across grades is provided, but this is not articulated by skill.</t>
  </si>
  <si>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</si>
  <si>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</si>
  <si>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</si>
  <si>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The lesson format is clear and consistent; however, it is not clear how foundational skills are called out.</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</si>
  <si>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</si>
  <si>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</si>
  <si>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</si>
  <si>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</si>
  <si>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</si>
  <si>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</si>
  <si>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</si>
  <si>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</si>
  <si>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</si>
  <si>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</si>
  <si>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</si>
  <si>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</si>
  <si>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</si>
  <si>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</si>
  <si>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</si>
  <si>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</si>
  <si>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</si>
  <si>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</si>
  <si>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</si>
  <si>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</si>
  <si>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</si>
  <si>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</si>
  <si>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</si>
  <si>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</si>
  <si>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</si>
  <si>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</si>
  <si>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</si>
  <si>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</si>
  <si>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</si>
  <si>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</si>
  <si>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</si>
  <si>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</si>
  <si>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Partially met</t>
  </si>
  <si>
    <t>Original Score: Not Met. Original Comment: A detailed scope and sequence of phonological and phonemic awareness skills could not be located within the materials provided.// Appeal Comment: The scope and sequence document (Year-at-a-Glance) is organized by module and phase range and addresses phonological and phonemic awareness skills broadly. Lessons include a progression of skill from easier to more difficult (not articulated clearly in the scope and sequence).</t>
  </si>
  <si>
    <t>new skills are explicitly modeled using multiple unambiguous examples, where the new skill is introduced, defined and/or explained, a model or demonstration is provided, students are given opportunity to practice orally with immediate corrective feedback</t>
  </si>
  <si>
    <t>Fully met</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</si>
  <si>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</si>
  <si>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</si>
  <si>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</si>
  <si>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</si>
  <si>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Original Score: Partially Met. Original comment: It appears introduction to phoneme segmentation occurs with a focus on all sounds in a CVC word (cycle 13). Each sound is explicitly identified, but there seems to be little focus on isolating sounds strategically.// Appeal comment: Additional evidence provided included evidence that initial and final phonemes are isolated prior to medial phoneme.</t>
  </si>
  <si>
    <t>instructional time is focused on high priority skills such as isolating beginning phoneme, blending, segmenting and manipulating phonemes</t>
  </si>
  <si>
    <t>Original Score: Partially Met. Original Comment: Evidence is provided that phonemic awareness is a focus within the curriculum; however, explicit practice is not consistent throughout the program.//Appeal Comment: Evidence provided that instruction of phonemic blending and segmenting is direct and explicit with multiple opportunities for practice. LearnZillion slides provide additional visual supports in blending/segmenting lessons.</t>
  </si>
  <si>
    <t>students are taught to blend and segment phonemes in three-, four- and five-phoneme words</t>
  </si>
  <si>
    <t>Original Comment:Evidence was provided.that students blend and segments to three phonemes.//Appeal Comment:  Extensive examples were provided as evidence of blending and segmenting words to three phonemes. None of the examples given provided evidence of practice segmenting and blending 4 or 5 phoneme words.</t>
  </si>
  <si>
    <t>students are taught to pull apart the two phonemes in consonant blends when segmenting</t>
  </si>
  <si>
    <t>Original Comment: No evidence was located in the materials provided.//Appeal Comment: Vendor notes that the kindergarten CCSS do not require this skill: "As per the standards FR.1.2b: Orally produce single-syllable words by blending sounds (phonemes) including consonant blends." However, since no four phoneme words are presented in phonemic segmentation, the score remains "not met."</t>
  </si>
  <si>
    <t>students spend time practicing orally producing the sounds in spoken words, not just identifying the sounds or matching the sounds using objects or pictures</t>
  </si>
  <si>
    <t>Original Score: Partially Met. Original Comment: Minimal time is spent practicing producing the sounds in spoken words. //Appeal Comment: Evidence was provided that demostrates howstudents practice orally producing sounds in spoken words with guidance in explicit lessons.</t>
  </si>
  <si>
    <t>the activities and materials are designed to elicit high levels of responding and engagement</t>
  </si>
  <si>
    <t>differentiation of phonemic awareness instruction is linked to assessment data, with flexible grouping based on students’ needs and progress.</t>
  </si>
  <si>
    <t>Original Score: Partially Met. Original Comment: The benchmark phonological skills assessment gives minimal guidance on how to differentiate for students who need support. //Appeal Comment:  Assessments for each literacy compoent were provided with evidence for how assessment data is sued to make instruction decisions. Resources for differentiated instruction are provided.l</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</si>
  <si>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</si>
  <si>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</si>
  <si>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</si>
  <si>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</si>
  <si>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</si>
  <si>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Original Comment: Lessons include some but not all indicators.//Appeal Comment: Evidence was provided that the majority of the indicators are covered throughout a cycle; however, it is difficult to identify in the examples provided how the lessons provide consistent daily exposure to each element within the required lesson format. The evidence was not clear enough to change the scoring on this criterion.</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</si>
  <si>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</si>
  <si>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</si>
  <si>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</si>
  <si>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</si>
  <si>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</si>
  <si>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</si>
  <si>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</si>
  <si>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</si>
  <si>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Original Comment: Students are taught short vowel letters early, but blending of words does not appear to occur until modules 3 and 4.//Appeal Comment: Additional examples provided do not provide sufficient evidence to change the intial score.</t>
  </si>
  <si>
    <t>there is an explicit strategy for blending letter sounds into words</t>
  </si>
  <si>
    <t>Original Score: Not Met. Original Comment: An explicit strategy for blending was not located.//Appeal Comment: Evidence provided in the appeal supported phonemic segmenting and blending; however, no evidence was found to support that an explicit strategy is used for blending using sound/letter correspondences (graphemes present).</t>
  </si>
  <si>
    <t>there are multiple opportunities to practice blending letter sounds for the purpose of reading and writing words</t>
  </si>
  <si>
    <t>Original Score: Not Met. Original Comment: Multiple opportunities to practice blending letters was not located. // Decodable text lessons regularly include identifying the sounds of the first, last and then middle graphems in a CVC word. However, the routine then prompts the teacher to pronounce the word instead of having students blend the word.</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</si>
  <si>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</si>
  <si>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</si>
  <si>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Original Comment: Students practice in decodable books but evidence of word lists and phrases to practice was not found.//Appeal Comment: A decodable text routine is provided which includes locating and reading known high frequency wors as well as words containing the phonic pattern in focus prior to reading the connected text. Evidence was not located within the appeal for practicing phrases.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</si>
  <si>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</si>
  <si>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</si>
  <si>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</si>
  <si>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</si>
  <si>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</si>
  <si>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</si>
  <si>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</si>
  <si>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decodable texts are introduced in Module 3.</t>
  </si>
  <si>
    <t>activities and materials are designed to elicit high levels of responding and engagement</t>
  </si>
  <si>
    <t>differentiation of phonics instruction is linked to assessment data, with flexible grouping based on students’ needs and progress</t>
  </si>
  <si>
    <t>out of 23</t>
  </si>
  <si>
    <t>Section 3: Vocabulary</t>
  </si>
  <si>
    <t xml:space="preserve">there is a detailed scope and sequence of vocabulary skills </t>
  </si>
  <si>
    <t>Original Score: Not Met. Original Comment: No scope and sequence for vocabulary instruction was provided.  //Appeal Comment: Word lists for the year (and by cycle) are provided to support work in text.</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</si>
  <si>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</si>
  <si>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</si>
  <si>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Original Score: Partially Met. Original Comment: Explicit vocabulary lessons were located in the materials, but the routine and frequency of instruction are inconsistent.//Appeal Comment: A consistent vocabulary routine is introduced in Module 1 and used throughout the curriculum: introduce word, provide definition, clap syllables, use in a sentence, add to topic-related word wall. Review opportunities are build in to lessons.</t>
  </si>
  <si>
    <t>words that have been taught are repeated multiple times in a variety of contexts</t>
  </si>
  <si>
    <t>new words are integrated into sentences and students are prompted to use them in sentences across multiple domains</t>
  </si>
  <si>
    <t>Original Score: Partially Met: Original comment: New words are integrated into sentences but evidence was not found that students are prompted to use them in sentences.
//Appeal Comment: Additional evidence located that students use new vocabulary in sentences through turn and talks and discussions.</t>
  </si>
  <si>
    <t>students are engaged in processing word meanings at deeper levels, to associate new words with known words</t>
  </si>
  <si>
    <t>Original Comment: There are examples in the curriculum (e.g. Frayer model), but it is inconsistent. //Appeal comment: Additional evidence provided in the appeal was not sufficient to change the inital score.</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</si>
  <si>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</si>
  <si>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</si>
  <si>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</si>
  <si>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 xml:space="preserve">Original Score: Not Met. Original Comment: Explicit and systematic morphemic analysis is not evident. //Appeal Comment: Some evidence was provided (e.g. - singular, plural forms) that minimal morphemic analysis is being addressed, though not sytematically. The appeal materials provide an explanation:  "The Assessment conversion Chart outlines that students are ready to begin studying affixes in the Middle Full Alphabetic microphase. If students reach this microphase in Kindergarten, they are exposed to this content on a regular basis." This explanation applies to phases of word learning in relation to reading but does not address discussions of morphology that is appropriate for word learning separate from decoding. </t>
  </si>
  <si>
    <t>differentiation of vocabulary instruction is linked to assessment data, with flexible grouping based on students’ needs and progress</t>
  </si>
  <si>
    <t xml:space="preserve"> Original Score: Not Met Original Comment: Evidence of vocabulary assessment used for instructional decisions was not evident.//Appeal Comment:  The curriculum does not included vocabulary assessments "as vocabulary assessments are not a requirment of the colleg and career ready standards." Understanding of grade appropriate vocabulary is developed through module lessons and in decodable text and applied through texts andin writing and speaking. Students are flexibly grouped for differentiated small group instruction using snapshot and cycle assessments beginning in Module 4.</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</si>
  <si>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</si>
  <si>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</si>
  <si>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</si>
  <si>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</si>
  <si>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</si>
  <si>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</si>
  <si>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</si>
  <si>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</si>
  <si>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</si>
  <si>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</si>
  <si>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</si>
  <si>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Original Comment: An assessment is available, but it is unclear how a teacher might utilize the data to make informed decisions about instruction.//Appeal Comment:  Addtional explanation was not sufficient to change the initial score on this criterion.</t>
  </si>
  <si>
    <t>out of 9</t>
  </si>
  <si>
    <t>First Grade</t>
  </si>
  <si>
    <t>there is a detailed scope and sequence of phonological and phonemic awareness skills that progress from easier to more difficult, culminating in advanced skills such as addition, deletion and substitution of phonemes</t>
  </si>
  <si>
    <t>Original Score: Not Met. Original Comment: A detailed scope and sequence of phonological and phonemic awareness skills could not be located within the materials provided. //Appeal Comment: The scope and sequence "Year-at-a-Glance" and "What Are We Teaching in our First Grade Skills Block Curriculum?" tab provide broad evidence of the phonological skill progression in the curriculum. Further evidence is located in each module lesson. However, a details scope and sequence specific to phonological and phonemic awareness is not provided. Making a scope and sequence of skill progression in this area would enhance the program.</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</si>
  <si>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</si>
  <si>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</si>
  <si>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 xml:space="preserve">Original Score: Partially Met. Original Comment: Phoneme segmentation isolates each sound in a CVC word, but evidence was not found that each sound is given explicit attention as an isolated skill. //Appeal Comment: Additional evidence provided in the appeal was not sufficient to elicit a change in the initial score for this criterion. </t>
  </si>
  <si>
    <t>instructional time is focused on high priority skills such as isolating beginning sound, blending, segmenting and manipulating phonemes</t>
  </si>
  <si>
    <t>Original Comment: Instruction in isolating and segmenting phonemes is evident. Advanced phonemic skills such as manipulating could not be located as a solely phonological skill. //Appeal Comment: Additional evidence provided in the appeal was not sufficient to elicit a change in score. Evidence was not provided to support that advanced phonemic skills are adequately addressed within the program.</t>
  </si>
  <si>
    <t>students are taught to blend and segment sounds in three-, four-,  and five-phoneme words</t>
  </si>
  <si>
    <t>Original Score: Partially Met.  Original Comment: Evidence of direct instruction to three phonemes was found. The team could not locate evidence that students are instructed in segmenting four and five phoneme words explicitly.//Appeal Comment: Evidence was provided in the appeal confirmed that students are taught to blend and segment sounds  in words to five phonemes. It is important to note that evidence of five phoneme segmentation and blending occurs only in the second half of the curriculum.</t>
  </si>
  <si>
    <t>Original Score: Not Met. Original Comment: Evidence was not located.//Appeal Comment: Evidence was provided that students are taught to pull apart two phonemes in a consonent blend when segmenting. It is important to note that the curriculum identifies the two sounds in 'x' (/k/ /s/) for students but then segments /ks/ as a single phoneme. (box = /b//o//ks/).</t>
  </si>
  <si>
    <t>differentiation of phonemic awareness instruction is linked to assessment data, with flexible grouping based on students’ needs and progress</t>
  </si>
  <si>
    <t>Original Score: Partially Met. Original Comment: The benchmark phonological skills assessment gives minimal guidance on how to differentiate for students who need support.//Appeal Score: The phonological skills assessment provides a list of activities and instructional practices that address specific skill areas for students. Further, students are grouped flexibly based on their "microphase" of skill development.</t>
  </si>
  <si>
    <t>there is a  detailed scope and sequence of phonics patterns that progresses from simple word types, lengths, and complexities to more complex words and syllable types</t>
  </si>
  <si>
    <t xml:space="preserve">Original Comment: Lesson includes some but not all indicators. Appeal Comment: (Criterion was not addressed in the appeal).
</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</si>
  <si>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</si>
  <si>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</si>
  <si>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</si>
  <si>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 xml:space="preserve">Word lists for each skill are provided for practice along with decodable text for each skill._x000D_
</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</si>
  <si>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</si>
  <si>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</si>
  <si>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</si>
  <si>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 xml:space="preserve">Original Comment: Explicit vocabulary lessons were located in the materials, but the routine and frequency of instruction are inconsistent.//Appeal Comment: Additional evidence provided in the appeal was not sufficient to elicit a change in score. </t>
  </si>
  <si>
    <t>new words are integrated into sentences and students are prompted to use them in sentences</t>
  </si>
  <si>
    <t>students are exposed to a wide range of words through reading aloud from a wide range of stories and informational text</t>
  </si>
  <si>
    <t xml:space="preserve">Original Score: Not met. Original Comment: Explicit and systematic morphemic analysis is not evident.  Appeal Comment: Morphemic analysis occurs in differentiated lessons based on "microphases" and exposure is determined on a students placement within based on readiness for decoding/encoding. This explanation applies to phases of word learning in relation to reading and writing but does not address discussions of morphology that is appropriate for word learning separate from decoding.  </t>
  </si>
  <si>
    <t>Original Score: Not Met. Original Comment: Evidence of vocabylary assessment used for instructiona decisions was not evident. //Appeal Comment:  The curriculum does not included vocabulary assessments "as vocabulary assessments are not a requirment of the colleg and career ready standards." Understanding of grade appropriate vocabulary is developed through module lessons and in decodable text and applied through texts andin writing and speaking. Students are flexibly grouped for differentiated small group instruction using snapshot and cycle assessments beginning in Module 4.</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</si>
  <si>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</si>
  <si>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</si>
  <si>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</si>
  <si>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</si>
  <si>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</si>
  <si>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</si>
  <si>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</si>
  <si>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Trade books are not included with the program but are listed as required components needing to be purchased to complete the curriculum.</t>
  </si>
  <si>
    <t>differentiation of fluency instruction is linked to assessment data, with flexible grouping based on students’ needs and progress</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</si>
  <si>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</si>
  <si>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</si>
  <si>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</si>
  <si>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</si>
  <si>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</si>
  <si>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</si>
  <si>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</si>
  <si>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</si>
  <si>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</si>
  <si>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</si>
  <si>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</si>
  <si>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</si>
  <si>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differentiation of comprehension instruction is linked to assessment data, with flexible grouping based on students’ needs and progress</t>
  </si>
  <si>
    <t>An assessment is available, but it is unclear how a teacher might utilize the data to make informed decisions about instruction.//Appeal Comment:  Addtional explanation was not sufficient to change the initial score on this criterion.</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</si>
  <si>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</si>
  <si>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</si>
  <si>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</si>
  <si>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</si>
  <si>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Lessons include some but not all indicators.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</si>
  <si>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</si>
  <si>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</si>
  <si>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Some evidence was found that student practice phonological and phonemic awareness skills, but it is inconsistent throughout the program.</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</si>
  <si>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</si>
  <si>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</si>
  <si>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</si>
  <si>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</si>
  <si>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</si>
  <si>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Suggestions for independent reading include decodable text and text that "approximately aligns to a student's current phase." Teachers are expected to make decisions about what independent reading material to offer students.</t>
  </si>
  <si>
    <t>instruction of similar, easily-confused letter patterns are separated in time</t>
  </si>
  <si>
    <t>there are multiple opportunities to read the previously learned regular and irregular words in the context of controlled text (also known as decodable text)</t>
  </si>
  <si>
    <t>A single decodable reader is provided to practice the skill in each cycle.</t>
  </si>
  <si>
    <t>instruction in irregular, high-utility words focuses on predictable letter-sound combinations and irregularities</t>
  </si>
  <si>
    <t>regular and irregular words are cumulatively reviewed</t>
  </si>
  <si>
    <t>spelling is integrated with the phonics instruction</t>
  </si>
  <si>
    <t xml:space="preserve">Some evidence of spelling instruction was located, but it was inconsistent and not clearly integrated within the phonic lesson itself._x000D_
</t>
  </si>
  <si>
    <t>Section 2: Vocabulary</t>
  </si>
  <si>
    <t>Explicit vocabulary lessons were located in the materials, but the routine and frequency of instruction are inconsistent.</t>
  </si>
  <si>
    <t>There is evidence that new words are integrated into sentences, but little evidence was found that students are prompted to use new words in sentences.</t>
  </si>
  <si>
    <t>students are taught to predict meaning using antonyms and synonyms, words in compound words, and prefixes and suffixes</t>
  </si>
  <si>
    <t xml:space="preserve">Examples of using prefixes and suffixes to predict meaning were located; the team could not find examples of predicting meaning using antonyms, synonyms, or compound words._x000D_
</t>
  </si>
  <si>
    <t>students are taught simple multiple meaning words</t>
  </si>
  <si>
    <t>students are asked to demonstrate understanding word meaning by using words in oral and written sentences</t>
  </si>
  <si>
    <t>Multiple opportunities for differentation are available in each lesson, and vocabulary knowledge is regularly assessed; however, it is unclear how this data is used to inform instruction.</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</si>
  <si>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</si>
  <si>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</si>
  <si>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</si>
  <si>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Suggestions are made for independent reading, including appropriately docodable text, but the decisions in text selection are left up to the teacher.</t>
  </si>
  <si>
    <t>there are sufficient numbers of controlled decodable text that aligns to the phonics scope and sequence are available to allow students to practice to automaticity</t>
  </si>
  <si>
    <t>Decodable text is provided, but there are limited selections available per cycle.</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</si>
  <si>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</si>
  <si>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</si>
  <si>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</si>
  <si>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</si>
  <si>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</si>
  <si>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</si>
  <si>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</si>
  <si>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</si>
  <si>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Reading comprehension is effectively assessed; however, it is not clear how the data from these assessments is used to differentiate instruction. Multiple opportunities to differentiated within lessons are available in the materials provided.</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</si>
  <si>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</si>
  <si>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</si>
  <si>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A scope and sequence of phonics patterns could not be located within the materials provided.</t>
  </si>
  <si>
    <t>Unable to locate explicit phonics lessons in the materials provided.</t>
  </si>
  <si>
    <t>Unable to locate phonological and phonemic awareness practice in the materials provided.</t>
  </si>
  <si>
    <t>multi-syllable words are explicitly taught using root words, prefixes, suffixes, syllable types and known word parts to aid in word recognition</t>
  </si>
  <si>
    <t>Some evidence was located to indicate instruction in multisyllabic words/word parts was present; however, it was inconsistent in the materials provided.</t>
  </si>
  <si>
    <t>there is sufficient practice in automatic reading of longer, more complex, multi-syllable words</t>
  </si>
  <si>
    <t>Evidence was not found in the materials provided.</t>
  </si>
  <si>
    <t>phonics patterns and high-utility words are taught and learned in isolation before being introduced in text that students read independently</t>
  </si>
  <si>
    <t>Some guidance is provided for the teacher to select appropriate materials for independent reading.</t>
  </si>
  <si>
    <t>Decodable text is not provided with the third grade materials; however, teachers are instructed to use assessment data to provide instruction using appropriate materials from the K-2 skills blocks as needed for students during small group instruction during the ALL block.</t>
  </si>
  <si>
    <t>spelling (encoding) is integrated with the phonics instruction</t>
  </si>
  <si>
    <t>Evidence of phonics instruction could not be located within the materials provided, so engagement within this instruction can not be awarded points.</t>
  </si>
  <si>
    <t xml:space="preserve">A comprehensive phonics skill instruction assessment, with guidance for use of data, is provided within the program. </t>
  </si>
  <si>
    <t>Examples of explicit instruction of vocabulary, including saying the word aloud, clapping syllables, reading the word, identifying a student friendly definition, incorporating into sentences orally and in writing, were located within the materials provided.</t>
  </si>
  <si>
    <t>Terms are used across the module repeatedly.</t>
  </si>
  <si>
    <t>students are exposed o a wide range of words through reading aloud from a wide range of stories and informational text</t>
  </si>
  <si>
    <t>There is evidence that students are taught to use affixes and roots to determine meaning; however, evidence was not found that the instruction is systematic.</t>
  </si>
  <si>
    <t>students are taught to predict meaning using antonyms and synonyms, individual words in compound words, and prefixes and suffixes</t>
  </si>
  <si>
    <t>students are taught multiple meaning words</t>
  </si>
  <si>
    <t>students are taught to use grade-appropriate dictionaries</t>
  </si>
  <si>
    <t>out of 14</t>
  </si>
  <si>
    <t>The module lessons are designed to provide students exposure and experience with grade level text; however, the materials guide teachers to use assessment data to choose appropriate materials for small group instruction which may include materials from the K-2 skills blocks (foundational reading).</t>
  </si>
  <si>
    <t>Guidance is provided to the teacher to support selection of appropriate independent reading material; however, materials are not provided for this purpose in the program.</t>
  </si>
  <si>
    <t>Evidence was not found that fluency passages are provided with the curriculum.</t>
  </si>
  <si>
    <t>sufficient numbers of controlled decodable text that aligns to the phonics scope and sequence are available to allow students to practice to automaticity</t>
  </si>
  <si>
    <t>Decodable texts are not included for grade 3; however, teachers are advised to use assessment data to determine if materials from the K-2 skills blocks are needed, which include decodable text aligned to the phonics scope and sequence.</t>
  </si>
  <si>
    <t>materials are available for teachers to read aloud for the purpose of modeling fluent reading, building vocabulary and background knowledge, and exposing students to text more complex than students could read on their own.</t>
  </si>
  <si>
    <t>There is some evidence that reading fluency is a focus in module 1; however, it is not clear whether reading fluency is an ongoing focus, if the teacher is assessing and using data, or if the data a teacher collects is used to inform instruction.</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</si>
  <si>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</si>
  <si>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</si>
  <si>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The bulk of comprehension instruction is done using the grade level complex text, which all students use. Some comprehension instruction is indicated in ALL block, but it is not clear if this text is controlled for decodability when needed.</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</si>
  <si>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</si>
  <si>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</si>
  <si>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</si>
  <si>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</si>
  <si>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Frequent assessment of comprehension takes place within the units and modules; however, it is not clear how this information is used for instructional planning based on students' needs and progress.</t>
  </si>
  <si>
    <t>Usability and Professional Development</t>
  </si>
  <si>
    <t>Section 5: Usability </t>
  </si>
  <si>
    <t>materials are well organized and easy to locate</t>
  </si>
  <si>
    <t>Materials are dense and organized in a way that takes significant time to process. Once sufficient time has been spent with the materials, the organization becomes more clear.</t>
  </si>
  <si>
    <t>teacher editions are concise and easy to manage with clear connections between teacher resources</t>
  </si>
  <si>
    <t>Teacher editions are lengthy, complex, and require large amounts of time to use effectively.</t>
  </si>
  <si>
    <t>the reading selections are centrally located within the materials and the center of the focus</t>
  </si>
  <si>
    <t>the content can be reasonably completed within a regular school year and the pacing of content allows for maximum student understanding</t>
  </si>
  <si>
    <t xml:space="preserve">The complexity of the lessons make the  pacing schedule unrealistic in a typical classroom. </t>
  </si>
  <si>
    <t>the materials provide guidance about the amount of time a task might reasonably take</t>
  </si>
  <si>
    <t>Guidance for each task is provided.</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</si>
  <si>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</si>
  <si>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</si>
  <si>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</si>
  <si>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Statute requires and end of course assessment for PD, which is not evident in the material provided.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</si>
  <si>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</si>
  <si>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</si>
  <si>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</si>
  <si>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</si>
  <si>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</si>
  <si>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</si>
  <si>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</si>
  <si>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</si>
  <si>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</si>
  <si>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</si>
  <si>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</si>
  <si>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</si>
  <si>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</si>
  <si>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</si>
  <si>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</si>
  <si>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</si>
  <si>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</si>
  <si>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</si>
  <si>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</si>
  <si>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</si>
  <si>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Meets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</si>
  <si>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</si>
  <si>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</si>
  <si>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</si>
  <si>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</si>
  <si>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</si>
  <si>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</si>
  <si>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</si>
  <si>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</si>
  <si>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</si>
  <si>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Grade Level Rating</t>
  </si>
  <si>
    <t>Reviewer Comments</t>
  </si>
  <si>
    <t>This curriculum is comprehensive only when both the skills blocks and the modules are utilized, at a minimum. Phonics instruction is structured and includes differentiated small group instruction, an appropriate skill progression and opportunities for practice in decodable text.  Engagement texts paired with appropriate decodable readers are a unique strength of the program. It is important to note that the scope and sequence for phonological and phonemic awareness is not clearly defined, although lessons provide evidence of a clear progression. The program would be enhanced by the inclusion of a clear instructional routine for phonic blending, a defined scope and sequence for phonological and phonemic awareness skills and practice with phoneme segmentation beyond three phoneme words.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</si>
  <si>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</si>
  <si>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</si>
  <si>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</si>
  <si>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</si>
  <si>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</si>
  <si>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</si>
  <si>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</si>
  <si>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</si>
  <si>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</si>
  <si>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</si>
  <si>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</si>
  <si>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This curriculum is comprehensive only when both the skills blocks and the modules are utilized, at a minimum. Phonics instruction is structured and includes differentiated small group instruction, an appropriate skill progression and opportunities for practice in decodable text. It is important to note that the scope and sequence for phonological and phonemic awareness is not clearly defined, and there is minimal evidence that advanced phonemic awareness skills are routinely addressed in the first grade curriculum. This component may require additional supplementation for some students or school populations.</t>
  </si>
  <si>
    <t>1: Phonics and Word Study</t>
  </si>
  <si>
    <t>2: Vocabulary</t>
  </si>
  <si>
    <t>10 - 13 points = Meets Expectations
7 – 9 points = Partially Meets Expectations
0 - 6 points = Doesn’t Meet Expectations</t>
  </si>
  <si>
    <t>3: Text Reading and Fluency</t>
  </si>
  <si>
    <t>4: Reading Comprehension</t>
  </si>
  <si>
    <t>(Second grade curriculum was approved during the initial review; no appeals comments are included).</t>
  </si>
  <si>
    <t>Third Grade</t>
  </si>
  <si>
    <t>14 - 18 points = Meets Expectations
9 - 13 points = Partially Meets Expectations
0 - 8 points = Doesn’t Meet Expectations</t>
  </si>
  <si>
    <t>Doesn’t Meet Expectations</t>
  </si>
  <si>
    <t>out of 14 points</t>
  </si>
  <si>
    <t>11 - 14 points = Meets Expectations
7 - 10 points = Partially Meets Expectations
0 - 9 points = Doesn’t Meet Expectations</t>
  </si>
  <si>
    <t xml:space="preserve">3 :Text Reading and Fluency  </t>
  </si>
  <si>
    <t>Partially Meets Expectations</t>
  </si>
  <si>
    <t>11 - 14 points = Meets Expectations
7 - 10 points = Partially Meets Expectations
0 - 6 points = Doesn’t Meet Expectations</t>
  </si>
  <si>
    <t>Vendor did not appeal the initial review for third grade; therefore, no comments from the appeal appear in the third grade rubric.</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</si>
  <si>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</si>
  <si>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</si>
  <si>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</si>
  <si>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</si>
  <si>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</si>
  <si>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</si>
  <si>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</si>
  <si>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</si>
  <si>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 xml:space="preserve">Professional development is available to support the implementation of the instructional program. An end of course assessment of the training is not available. </t>
  </si>
  <si>
    <t>Core Program Final Summary</t>
  </si>
  <si>
    <t>Program Name, Publisher</t>
  </si>
  <si>
    <t>Review Team</t>
  </si>
  <si>
    <t>Phase 1</t>
  </si>
  <si>
    <t>Phase 2</t>
  </si>
  <si>
    <t>Grade</t>
  </si>
  <si>
    <t>Overall</t>
  </si>
  <si>
    <r>
      <rPr>
        <b/>
        <sz val="12"/>
        <color theme="1"/>
        <rFont val="Calibri"/>
        <family val="2"/>
        <scheme val="minor"/>
      </rPr>
      <t>Original Comments:</t>
    </r>
    <r>
      <rPr>
        <sz val="12"/>
        <color theme="1"/>
        <rFont val="Calibri"/>
        <family val="2"/>
        <scheme val="minor"/>
      </rPr>
      <t xml:space="preserve"> Vendor provided little evidence to support scoring of the third grade materials. Phonics/word study did not have a scope and sequence that would support scoring of these indicators. Additional guidance from the vendor would support more effective scoring of the phonics/word study and Text Reading/Fluency sections of the rubric.</t>
    </r>
  </si>
  <si>
    <t>Recommended for grades: K, 1, 2</t>
  </si>
  <si>
    <t>The materials for both EL Education and LearnZillion are available online. It is important to note that organization of the program is complex and the material is dense, so significant time is needed to review program materials and develop an understanding of the content, formatting and flow. Pacing suggestions are ambitious.  For Colorado users, a guide to support critical components in each module or lesson would enhance the usability of the program. It is important to note that implementation of the module, skills block and Language Labs require a three hour daily literacy block (Module and skills block alone require 120 minutes).</t>
  </si>
  <si>
    <t>EL Education, EL Education and LearnZillion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</si>
</sst>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08">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5"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4" workbookViewId="0">
      <selection activeCell="A9" sqref="A9"/>
    </sheetView>
  </sheetViews>
  <sheetFormatPr defaultRowHeight="14.5" x14ac:dyDescent="0.35"/>
  <cols>
    <col min="1" max="1" width="122.54296875" customWidth="1"/>
  </cols>
  <sheetData>
    <row r="1" spans="1:1" ht="18.5" x14ac:dyDescent="0.45">
      <c r="A1" s="37" t="s">
        <v>0</v>
      </c>
    </row>
    <row r="2" spans="1:1" ht="18.5" x14ac:dyDescent="0.45">
      <c r="A2" s="37" t="s">
        <v>1</v>
      </c>
    </row>
    <row r="3" spans="1:1" ht="18.5" x14ac:dyDescent="0.45">
      <c r="A3" s="37" t="s">
        <v>2</v>
      </c>
    </row>
    <row r="4" spans="1:1" ht="18.5" x14ac:dyDescent="0.45">
      <c r="A4" s="37" t="s">
        <v>3</v>
      </c>
    </row>
    <row r="5" spans="1:1" ht="18.5" x14ac:dyDescent="0.45">
      <c r="A5" s="37" t="s">
        <v>4</v>
      </c>
    </row>
    <row r="7" spans="1:1" ht="100" customHeight="1" x14ac:dyDescent="0.35">
      <c r="A7" s="15" t="s">
        <v>5</v>
      </c>
    </row>
    <row r="9" spans="1:1" ht="60" customHeight="1" x14ac:dyDescent="0.35">
      <c r="A9" s="16" t="s">
        <v>6</v>
      </c>
    </row>
    <row r="11" spans="1:1" ht="30" customHeight="1" x14ac:dyDescent="0.35">
      <c r="A11" s="10"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tabSelected="1" zoomScaleNormal="100" workbookViewId="0">
      <selection activeCell="B4" sqref="B4"/>
    </sheetView>
  </sheetViews>
  <sheetFormatPr defaultRowHeight="14.5" x14ac:dyDescent="0.35"/>
  <cols>
    <col min="1" max="1" width="25.54296875" customWidth="1"/>
    <col min="2" max="2" width="60.54296875" customWidth="1"/>
  </cols>
  <sheetData>
    <row r="1" spans="1:3" ht="18.5" x14ac:dyDescent="0.35">
      <c r="A1" s="42" t="s">
        <v>386</v>
      </c>
      <c r="B1" s="42"/>
    </row>
    <row r="2" spans="1:3" ht="15" thickBot="1" x14ac:dyDescent="0.4"/>
    <row r="3" spans="1:3" ht="50.15" customHeight="1" thickBot="1" x14ac:dyDescent="0.4">
      <c r="A3" s="17" t="s">
        <v>387</v>
      </c>
      <c r="B3" s="31" t="s">
        <v>396</v>
      </c>
    </row>
    <row r="4" spans="1:3" ht="50.15" customHeight="1" thickBot="1" x14ac:dyDescent="0.4">
      <c r="A4" s="17" t="s">
        <v>388</v>
      </c>
      <c r="B4" s="32"/>
    </row>
    <row r="5" spans="1:3" ht="20.149999999999999" customHeight="1" thickBot="1" x14ac:dyDescent="0.4">
      <c r="A5" s="5"/>
      <c r="B5" s="18"/>
    </row>
    <row r="6" spans="1:3" ht="50.15" customHeight="1" thickBot="1" x14ac:dyDescent="0.4">
      <c r="A6" s="20" t="s">
        <v>389</v>
      </c>
      <c r="B6" s="24" t="str">
        <f>'Core Programs Rating Summary'!C18</f>
        <v>20-25 points = program moves to Phase 2</v>
      </c>
    </row>
    <row r="7" spans="1:3" ht="50.15" customHeight="1" thickBot="1" x14ac:dyDescent="0.4">
      <c r="A7" s="20" t="s">
        <v>377</v>
      </c>
      <c r="B7" s="24" t="str">
        <f>'Core Programs Rating Summary'!E63</f>
        <v>Partially Meets Expectations</v>
      </c>
      <c r="C7" s="13"/>
    </row>
    <row r="8" spans="1:3" ht="50.15" customHeight="1" thickBot="1" x14ac:dyDescent="0.4">
      <c r="A8" s="34" t="s">
        <v>382</v>
      </c>
      <c r="B8" s="35" t="str">
        <f>'Core Programs Rating Summary'!E69</f>
        <v>Doesn’t Meet Expectations</v>
      </c>
    </row>
    <row r="9" spans="1:3" ht="20.149999999999999" customHeight="1" thickBot="1" x14ac:dyDescent="0.4">
      <c r="A9" s="5"/>
      <c r="B9" s="18"/>
    </row>
    <row r="10" spans="1:3" ht="50.15" customHeight="1" x14ac:dyDescent="0.35">
      <c r="A10" s="56" t="s">
        <v>390</v>
      </c>
      <c r="B10" s="55"/>
    </row>
    <row r="11" spans="1:3" ht="50.15" customHeight="1" x14ac:dyDescent="0.35">
      <c r="A11" s="41" t="s">
        <v>391</v>
      </c>
      <c r="B11" s="14" t="s">
        <v>333</v>
      </c>
    </row>
    <row r="12" spans="1:3" ht="50.15" customHeight="1" x14ac:dyDescent="0.35">
      <c r="A12" s="41" t="s">
        <v>83</v>
      </c>
      <c r="B12" s="19" t="str">
        <f>'Core Programs Rating Summary'!E29</f>
        <v>Meets Expectations</v>
      </c>
    </row>
    <row r="13" spans="1:3" ht="50.15" customHeight="1" x14ac:dyDescent="0.35">
      <c r="A13" s="41" t="s">
        <v>170</v>
      </c>
      <c r="B13" s="19" t="str">
        <f>'Core Programs Rating Summary'!E39</f>
        <v>Meets Expectations</v>
      </c>
    </row>
    <row r="14" spans="1:3" ht="50.15" customHeight="1" x14ac:dyDescent="0.35">
      <c r="A14" s="41" t="s">
        <v>221</v>
      </c>
      <c r="B14" s="19" t="str">
        <f>'Core Programs Rating Summary'!E48</f>
        <v>Meets Expectations</v>
      </c>
    </row>
    <row r="15" spans="1:3" ht="50.15" customHeight="1" x14ac:dyDescent="0.35">
      <c r="A15" s="41" t="s">
        <v>368</v>
      </c>
      <c r="B15" s="19" t="str">
        <f>'Core Programs Rating Summary'!E57</f>
        <v>Doesn’t Meet Expectations</v>
      </c>
    </row>
    <row r="16" spans="1:3" ht="50.15" customHeight="1" thickBot="1" x14ac:dyDescent="0.4">
      <c r="A16" s="21" t="s">
        <v>392</v>
      </c>
      <c r="B16" s="33" t="s">
        <v>394</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12</v>
      </c>
    </row>
    <row r="2" spans="1:1" ht="15.5" x14ac:dyDescent="0.35">
      <c r="A2" s="11"/>
    </row>
    <row r="3" spans="1:1" ht="15.65" customHeight="1" x14ac:dyDescent="0.35">
      <c r="A3" s="9" t="s">
        <v>13</v>
      </c>
    </row>
    <row r="4" spans="1:1" ht="32.15" customHeight="1" x14ac:dyDescent="0.35">
      <c r="A4" s="7" t="s">
        <v>14</v>
      </c>
    </row>
    <row r="5" spans="1:1" ht="15.5" x14ac:dyDescent="0.35">
      <c r="A5" s="22" t="s">
        <v>15</v>
      </c>
    </row>
    <row r="6" spans="1:1" ht="15.5" x14ac:dyDescent="0.35">
      <c r="A6" s="11"/>
    </row>
    <row r="7" spans="1:1" ht="15.5" x14ac:dyDescent="0.35">
      <c r="A7" s="9" t="s">
        <v>16</v>
      </c>
    </row>
    <row r="8" spans="1:1" ht="32.15" customHeight="1" x14ac:dyDescent="0.35">
      <c r="A8" s="7" t="s">
        <v>17</v>
      </c>
    </row>
    <row r="9" spans="1:1" ht="15.5" x14ac:dyDescent="0.35">
      <c r="A9" s="22" t="s">
        <v>18</v>
      </c>
    </row>
    <row r="10" spans="1:1" ht="15.5" x14ac:dyDescent="0.35">
      <c r="A10" s="11"/>
    </row>
    <row r="11" spans="1:1" ht="15.5" x14ac:dyDescent="0.35">
      <c r="A11" s="9" t="s">
        <v>19</v>
      </c>
    </row>
    <row r="12" spans="1:1" ht="32.15" customHeight="1" x14ac:dyDescent="0.35">
      <c r="A12" s="7" t="s">
        <v>20</v>
      </c>
    </row>
    <row r="13" spans="1:1" x14ac:dyDescent="0.35">
      <c r="A13" s="23" t="s">
        <v>21</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64" zoomScaleNormal="100" workbookViewId="0">
      <selection activeCell="C59" sqref="C59"/>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4" t="s">
        <v>22</v>
      </c>
      <c r="B1" s="105"/>
      <c r="C1" s="105"/>
      <c r="D1" s="105"/>
      <c r="E1" s="105"/>
    </row>
    <row r="2" spans="1:5" ht="15.5" x14ac:dyDescent="0.35">
      <c r="A2" s="106"/>
      <c r="B2" s="61"/>
      <c r="C2" s="60"/>
      <c r="D2" s="61"/>
      <c r="E2" s="60"/>
    </row>
    <row r="3" spans="1:5" ht="15" customHeight="1" x14ac:dyDescent="0.35">
      <c r="A3" s="106" t="s">
        <v>23</v>
      </c>
      <c r="B3" s="106"/>
      <c r="C3" s="106"/>
      <c r="D3" s="106"/>
      <c r="E3" s="60"/>
    </row>
    <row r="4" spans="1:5" ht="15" thickBot="1" x14ac:dyDescent="0.4">
      <c r="A4" s="61"/>
      <c r="B4" s="61"/>
      <c r="C4" s="60"/>
      <c r="D4" s="61"/>
      <c r="E4" s="60"/>
    </row>
    <row r="5" spans="1:5" ht="49.5" customHeight="1" x14ac:dyDescent="0.35">
      <c r="A5" s="107"/>
      <c r="B5" s="108" t="s">
        <v>24</v>
      </c>
      <c r="C5" s="87" t="s">
        <v>25</v>
      </c>
      <c r="D5" s="87" t="s">
        <v>26</v>
      </c>
      <c r="E5" s="88" t="s">
        <v>27</v>
      </c>
    </row>
    <row r="6" spans="1:5" ht="80.150000000000006" customHeight="1" x14ac:dyDescent="0.35">
      <c r="A6" s="82">
        <v>1</v>
      </c>
      <c r="B6" s="83" t="s">
        <v>28</v>
      </c>
      <c r="C6" s="43" t="s">
        <v>29</v>
      </c>
      <c r="D6" s="28" t="s">
        <v>30</v>
      </c>
      <c r="E6" s="81">
        <f>IF(C6="Met", 1, 0)</f>
        <v>1</v>
      </c>
    </row>
    <row r="7" spans="1:5" ht="120" customHeight="1" x14ac:dyDescent="0.35">
      <c r="A7" s="82">
        <v>2</v>
      </c>
      <c r="B7" s="83" t="s">
        <v>31</v>
      </c>
      <c r="C7" s="27" t="s">
        <v>29</v>
      </c>
      <c r="D7" s="28"/>
      <c r="E7" s="81">
        <f t="shared" ref="E7:E10" si="0">IF(C7="Met", 1, 0)</f>
        <v>1</v>
      </c>
    </row>
    <row r="8" spans="1:5" ht="50.15" customHeight="1" x14ac:dyDescent="0.35">
      <c r="A8" s="82">
        <v>3</v>
      </c>
      <c r="B8" s="83" t="s">
        <v>32</v>
      </c>
      <c r="C8" s="27" t="s">
        <v>29</v>
      </c>
      <c r="D8" s="28"/>
      <c r="E8" s="81">
        <f t="shared" si="0"/>
        <v>1</v>
      </c>
    </row>
    <row r="9" spans="1:5" ht="50.15" customHeight="1" x14ac:dyDescent="0.35">
      <c r="A9" s="82">
        <v>4</v>
      </c>
      <c r="B9" s="83" t="s">
        <v>33</v>
      </c>
      <c r="C9" s="27" t="s">
        <v>29</v>
      </c>
      <c r="D9" s="28"/>
      <c r="E9" s="81">
        <f t="shared" si="0"/>
        <v>1</v>
      </c>
    </row>
    <row r="10" spans="1:5" ht="50.15" customHeight="1" x14ac:dyDescent="0.35">
      <c r="A10" s="82">
        <v>5</v>
      </c>
      <c r="B10" s="83" t="s">
        <v>34</v>
      </c>
      <c r="C10" s="27" t="s">
        <v>29</v>
      </c>
      <c r="D10" s="28" t="s">
        <v>35</v>
      </c>
      <c r="E10" s="81">
        <f t="shared" si="0"/>
        <v>1</v>
      </c>
    </row>
    <row r="11" spans="1:5" s="4" customFormat="1" ht="15" customHeight="1" x14ac:dyDescent="0.35">
      <c r="A11" s="63"/>
      <c r="B11" s="64"/>
      <c r="C11" s="64"/>
      <c r="D11" s="65" t="s">
        <v>36</v>
      </c>
      <c r="E11" s="66">
        <f>SUM(E6:E10)</f>
        <v>5</v>
      </c>
    </row>
    <row r="12" spans="1:5" s="4" customFormat="1" ht="15" customHeight="1" thickBot="1" x14ac:dyDescent="0.4">
      <c r="A12" s="67"/>
      <c r="B12" s="68"/>
      <c r="C12" s="68"/>
      <c r="D12" s="69"/>
      <c r="E12" s="95" t="s">
        <v>37</v>
      </c>
    </row>
    <row r="13" spans="1:5" ht="15" thickBot="1" x14ac:dyDescent="0.4">
      <c r="A13" s="101"/>
      <c r="B13" s="101"/>
      <c r="C13" s="102"/>
      <c r="D13" s="101"/>
      <c r="E13" s="60"/>
    </row>
    <row r="14" spans="1:5" ht="30" customHeight="1" x14ac:dyDescent="0.35">
      <c r="A14" s="103"/>
      <c r="B14" s="86" t="s">
        <v>38</v>
      </c>
      <c r="C14" s="87" t="s">
        <v>25</v>
      </c>
      <c r="D14" s="87" t="s">
        <v>26</v>
      </c>
      <c r="E14" s="88" t="s">
        <v>27</v>
      </c>
    </row>
    <row r="15" spans="1:5" ht="80.150000000000006" customHeight="1" x14ac:dyDescent="0.35">
      <c r="A15" s="82">
        <v>1</v>
      </c>
      <c r="B15" s="83" t="s">
        <v>39</v>
      </c>
      <c r="C15" s="27" t="s">
        <v>29</v>
      </c>
      <c r="D15" s="28"/>
      <c r="E15" s="81">
        <f>IF(C15="Met", 1, 0)</f>
        <v>1</v>
      </c>
    </row>
    <row r="16" spans="1:5" ht="50.15" customHeight="1" x14ac:dyDescent="0.35">
      <c r="A16" s="82">
        <v>2</v>
      </c>
      <c r="B16" s="83" t="s">
        <v>40</v>
      </c>
      <c r="C16" s="27" t="s">
        <v>29</v>
      </c>
      <c r="D16" s="28"/>
      <c r="E16" s="81">
        <f t="shared" ref="E16:E17" si="1">IF(C16="Met", 1, 0)</f>
        <v>1</v>
      </c>
    </row>
    <row r="17" spans="1:5" ht="50.15" customHeight="1" x14ac:dyDescent="0.35">
      <c r="A17" s="82">
        <v>3</v>
      </c>
      <c r="B17" s="83" t="s">
        <v>41</v>
      </c>
      <c r="C17" s="27" t="s">
        <v>29</v>
      </c>
      <c r="D17" s="28"/>
      <c r="E17" s="81">
        <f t="shared" si="1"/>
        <v>1</v>
      </c>
    </row>
    <row r="18" spans="1:5" s="4" customFormat="1" ht="15" customHeight="1" x14ac:dyDescent="0.35">
      <c r="A18" s="63"/>
      <c r="B18" s="64"/>
      <c r="C18" s="64"/>
      <c r="D18" s="65" t="s">
        <v>42</v>
      </c>
      <c r="E18" s="66">
        <f>SUM(E15:E17)</f>
        <v>3</v>
      </c>
    </row>
    <row r="19" spans="1:5" s="4" customFormat="1" ht="15" customHeight="1" thickBot="1" x14ac:dyDescent="0.4">
      <c r="A19" s="67"/>
      <c r="B19" s="68"/>
      <c r="C19" s="68"/>
      <c r="D19" s="69"/>
      <c r="E19" s="70" t="s">
        <v>43</v>
      </c>
    </row>
    <row r="20" spans="1:5" ht="15" thickBot="1" x14ac:dyDescent="0.4">
      <c r="A20" s="61"/>
      <c r="B20" s="61"/>
      <c r="C20" s="60"/>
      <c r="D20" s="61"/>
      <c r="E20" s="60"/>
    </row>
    <row r="21" spans="1:5" ht="100" customHeight="1" x14ac:dyDescent="0.35">
      <c r="A21" s="85"/>
      <c r="B21" s="86" t="s">
        <v>44</v>
      </c>
      <c r="C21" s="87" t="s">
        <v>25</v>
      </c>
      <c r="D21" s="87" t="s">
        <v>26</v>
      </c>
      <c r="E21" s="88" t="s">
        <v>27</v>
      </c>
    </row>
    <row r="22" spans="1:5" ht="50.15" customHeight="1" x14ac:dyDescent="0.35">
      <c r="A22" s="82">
        <v>1</v>
      </c>
      <c r="B22" s="83" t="s">
        <v>45</v>
      </c>
      <c r="C22" s="25" t="s">
        <v>46</v>
      </c>
      <c r="D22" s="26" t="s">
        <v>47</v>
      </c>
      <c r="E22" s="81">
        <f>IF(C22="Met", 1, 0)</f>
        <v>0</v>
      </c>
    </row>
    <row r="23" spans="1:5" ht="50.15" customHeight="1" x14ac:dyDescent="0.35">
      <c r="A23" s="82">
        <v>2</v>
      </c>
      <c r="B23" s="83" t="s">
        <v>48</v>
      </c>
      <c r="C23" s="25" t="s">
        <v>29</v>
      </c>
      <c r="D23" s="26"/>
      <c r="E23" s="81">
        <f t="shared" ref="E23:E24" si="2">IF(C23="Met", 1, 0)</f>
        <v>1</v>
      </c>
    </row>
    <row r="24" spans="1:5" ht="50.15" customHeight="1" x14ac:dyDescent="0.35">
      <c r="A24" s="82">
        <v>3</v>
      </c>
      <c r="B24" s="83" t="s">
        <v>49</v>
      </c>
      <c r="C24" s="25" t="s">
        <v>46</v>
      </c>
      <c r="D24" s="26" t="s">
        <v>50</v>
      </c>
      <c r="E24" s="81">
        <f t="shared" si="2"/>
        <v>0</v>
      </c>
    </row>
    <row r="25" spans="1:5" s="4" customFormat="1" ht="15" customHeight="1" x14ac:dyDescent="0.35">
      <c r="A25" s="63"/>
      <c r="B25" s="96"/>
      <c r="C25" s="96"/>
      <c r="D25" s="97" t="s">
        <v>51</v>
      </c>
      <c r="E25" s="66">
        <f>SUM(E22:E24)</f>
        <v>1</v>
      </c>
    </row>
    <row r="26" spans="1:5" s="4" customFormat="1" ht="15" customHeight="1" thickBot="1" x14ac:dyDescent="0.4">
      <c r="A26" s="98"/>
      <c r="B26" s="99"/>
      <c r="C26" s="99"/>
      <c r="D26" s="100"/>
      <c r="E26" s="70" t="s">
        <v>43</v>
      </c>
    </row>
    <row r="27" spans="1:5" ht="15" thickBot="1" x14ac:dyDescent="0.4">
      <c r="A27" s="61"/>
      <c r="B27" s="61"/>
      <c r="C27" s="60"/>
      <c r="D27" s="61"/>
      <c r="E27" s="60"/>
    </row>
    <row r="28" spans="1:5" ht="80.150000000000006" customHeight="1" x14ac:dyDescent="0.35">
      <c r="A28" s="85"/>
      <c r="B28" s="86" t="s">
        <v>52</v>
      </c>
      <c r="C28" s="87" t="s">
        <v>25</v>
      </c>
      <c r="D28" s="87" t="s">
        <v>26</v>
      </c>
      <c r="E28" s="88" t="s">
        <v>27</v>
      </c>
    </row>
    <row r="29" spans="1:5" ht="50.15" customHeight="1" x14ac:dyDescent="0.35">
      <c r="A29" s="82">
        <v>1</v>
      </c>
      <c r="B29" s="83" t="s">
        <v>53</v>
      </c>
      <c r="C29" s="25" t="s">
        <v>29</v>
      </c>
      <c r="D29" s="26" t="s">
        <v>54</v>
      </c>
      <c r="E29" s="81">
        <f>IF(C29="Met", 1, 0)</f>
        <v>1</v>
      </c>
    </row>
    <row r="30" spans="1:5" ht="80.150000000000006" customHeight="1" x14ac:dyDescent="0.35">
      <c r="A30" s="82">
        <v>2</v>
      </c>
      <c r="B30" s="83" t="s">
        <v>55</v>
      </c>
      <c r="C30" s="25" t="s">
        <v>29</v>
      </c>
      <c r="D30" s="26"/>
      <c r="E30" s="81">
        <f t="shared" ref="E30:E35" si="3">IF(C30="Met", 1, 0)</f>
        <v>1</v>
      </c>
    </row>
    <row r="31" spans="1:5" ht="50.15" customHeight="1" x14ac:dyDescent="0.35">
      <c r="A31" s="82">
        <v>3</v>
      </c>
      <c r="B31" s="83" t="s">
        <v>56</v>
      </c>
      <c r="C31" s="25" t="s">
        <v>29</v>
      </c>
      <c r="D31" s="26"/>
      <c r="E31" s="81">
        <f t="shared" si="3"/>
        <v>1</v>
      </c>
    </row>
    <row r="32" spans="1:5" ht="50.15" customHeight="1" x14ac:dyDescent="0.35">
      <c r="A32" s="82">
        <v>4</v>
      </c>
      <c r="B32" s="83" t="s">
        <v>57</v>
      </c>
      <c r="C32" s="25" t="s">
        <v>29</v>
      </c>
      <c r="D32" s="26"/>
      <c r="E32" s="81">
        <f t="shared" si="3"/>
        <v>1</v>
      </c>
    </row>
    <row r="33" spans="1:5" ht="80.150000000000006" customHeight="1" x14ac:dyDescent="0.35">
      <c r="A33" s="82">
        <v>5</v>
      </c>
      <c r="B33" s="83" t="s">
        <v>58</v>
      </c>
      <c r="C33" s="25" t="s">
        <v>29</v>
      </c>
      <c r="D33" s="26"/>
      <c r="E33" s="81">
        <f t="shared" si="3"/>
        <v>1</v>
      </c>
    </row>
    <row r="34" spans="1:5" ht="80.150000000000006" customHeight="1" x14ac:dyDescent="0.35">
      <c r="A34" s="82">
        <v>6</v>
      </c>
      <c r="B34" s="83" t="s">
        <v>59</v>
      </c>
      <c r="C34" s="25" t="s">
        <v>29</v>
      </c>
      <c r="D34" s="26"/>
      <c r="E34" s="81">
        <f t="shared" si="3"/>
        <v>1</v>
      </c>
    </row>
    <row r="35" spans="1:5" ht="50.15" customHeight="1" x14ac:dyDescent="0.35">
      <c r="A35" s="82">
        <v>7</v>
      </c>
      <c r="B35" s="83" t="s">
        <v>60</v>
      </c>
      <c r="C35" s="25" t="s">
        <v>29</v>
      </c>
      <c r="D35" s="26"/>
      <c r="E35" s="81">
        <f t="shared" si="3"/>
        <v>1</v>
      </c>
    </row>
    <row r="36" spans="1:5" s="4" customFormat="1" ht="15" customHeight="1" x14ac:dyDescent="0.35">
      <c r="A36" s="63"/>
      <c r="B36" s="89"/>
      <c r="C36" s="89"/>
      <c r="D36" s="90" t="s">
        <v>61</v>
      </c>
      <c r="E36" s="91">
        <f>SUM(E29:E35)</f>
        <v>7</v>
      </c>
    </row>
    <row r="37" spans="1:5" s="4" customFormat="1" ht="15" customHeight="1" thickBot="1" x14ac:dyDescent="0.4">
      <c r="A37" s="92"/>
      <c r="B37" s="93"/>
      <c r="C37" s="93"/>
      <c r="D37" s="94"/>
      <c r="E37" s="95" t="s">
        <v>62</v>
      </c>
    </row>
    <row r="38" spans="1:5" ht="15" thickBot="1" x14ac:dyDescent="0.4">
      <c r="A38" s="61"/>
      <c r="B38" s="61"/>
      <c r="C38" s="60"/>
      <c r="D38" s="61"/>
      <c r="E38" s="60"/>
    </row>
    <row r="39" spans="1:5" ht="40" customHeight="1" x14ac:dyDescent="0.35">
      <c r="A39" s="85"/>
      <c r="B39" s="86" t="s">
        <v>63</v>
      </c>
      <c r="C39" s="87" t="s">
        <v>25</v>
      </c>
      <c r="D39" s="87" t="s">
        <v>26</v>
      </c>
      <c r="E39" s="88" t="s">
        <v>27</v>
      </c>
    </row>
    <row r="40" spans="1:5" ht="50.15" customHeight="1" x14ac:dyDescent="0.35">
      <c r="A40" s="82">
        <v>1</v>
      </c>
      <c r="B40" s="83" t="s">
        <v>64</v>
      </c>
      <c r="C40" s="25" t="s">
        <v>29</v>
      </c>
      <c r="D40" s="26"/>
      <c r="E40" s="81">
        <f>IF(C40="Met", 1, 0)</f>
        <v>1</v>
      </c>
    </row>
    <row r="41" spans="1:5" ht="80.150000000000006" customHeight="1" x14ac:dyDescent="0.35">
      <c r="A41" s="82">
        <v>2</v>
      </c>
      <c r="B41" s="83" t="s">
        <v>65</v>
      </c>
      <c r="C41" s="25" t="s">
        <v>29</v>
      </c>
      <c r="D41" s="26"/>
      <c r="E41" s="81">
        <f t="shared" ref="E41:E43" si="4">IF(C41="Met", 1, 0)</f>
        <v>1</v>
      </c>
    </row>
    <row r="42" spans="1:5" ht="80.150000000000006" customHeight="1" x14ac:dyDescent="0.35">
      <c r="A42" s="82">
        <v>3</v>
      </c>
      <c r="B42" s="83" t="s">
        <v>66</v>
      </c>
      <c r="C42" s="25" t="s">
        <v>29</v>
      </c>
      <c r="D42" s="26"/>
      <c r="E42" s="81">
        <f t="shared" si="4"/>
        <v>1</v>
      </c>
    </row>
    <row r="43" spans="1:5" ht="50.15" customHeight="1" x14ac:dyDescent="0.35">
      <c r="A43" s="82">
        <v>4</v>
      </c>
      <c r="B43" s="83" t="s">
        <v>67</v>
      </c>
      <c r="C43" s="25" t="s">
        <v>29</v>
      </c>
      <c r="D43" s="26"/>
      <c r="E43" s="81">
        <f t="shared" si="4"/>
        <v>1</v>
      </c>
    </row>
    <row r="44" spans="1:5" s="4" customFormat="1" ht="15" customHeight="1" x14ac:dyDescent="0.35">
      <c r="A44" s="63"/>
      <c r="B44" s="64"/>
      <c r="C44" s="64"/>
      <c r="D44" s="65" t="s">
        <v>68</v>
      </c>
      <c r="E44" s="66">
        <f>SUM(E40:E43)</f>
        <v>4</v>
      </c>
    </row>
    <row r="45" spans="1:5" s="4" customFormat="1" ht="15" customHeight="1" thickBot="1" x14ac:dyDescent="0.4">
      <c r="A45" s="67"/>
      <c r="B45" s="68"/>
      <c r="C45" s="68"/>
      <c r="D45" s="69"/>
      <c r="E45" s="70" t="s">
        <v>69</v>
      </c>
    </row>
    <row r="46" spans="1:5" ht="15" thickBot="1" x14ac:dyDescent="0.4">
      <c r="A46" s="61"/>
      <c r="B46" s="61"/>
      <c r="C46" s="60"/>
      <c r="D46" s="61"/>
      <c r="E46" s="60"/>
    </row>
    <row r="47" spans="1:5" ht="60" customHeight="1" x14ac:dyDescent="0.35">
      <c r="A47" s="85"/>
      <c r="B47" s="86" t="s">
        <v>70</v>
      </c>
      <c r="C47" s="87" t="s">
        <v>25</v>
      </c>
      <c r="D47" s="87" t="s">
        <v>26</v>
      </c>
      <c r="E47" s="88" t="s">
        <v>27</v>
      </c>
    </row>
    <row r="48" spans="1:5" ht="80.150000000000006" customHeight="1" x14ac:dyDescent="0.35">
      <c r="A48" s="82">
        <v>1</v>
      </c>
      <c r="B48" s="83" t="s">
        <v>71</v>
      </c>
      <c r="C48" s="27" t="s">
        <v>29</v>
      </c>
      <c r="D48" s="26"/>
      <c r="E48" s="81">
        <f>IF(C48="Met", 1, 0)</f>
        <v>1</v>
      </c>
    </row>
    <row r="49" spans="1:5" ht="100" customHeight="1" x14ac:dyDescent="0.35">
      <c r="A49" s="82">
        <v>2</v>
      </c>
      <c r="B49" s="83" t="s">
        <v>72</v>
      </c>
      <c r="C49" s="27" t="s">
        <v>29</v>
      </c>
      <c r="D49" s="26"/>
      <c r="E49" s="81">
        <f>IF(C49="Met", 1, 0)</f>
        <v>1</v>
      </c>
    </row>
    <row r="50" spans="1:5" ht="50.15" customHeight="1" x14ac:dyDescent="0.35">
      <c r="A50" s="84">
        <v>5</v>
      </c>
      <c r="B50" s="83" t="s">
        <v>73</v>
      </c>
      <c r="C50" s="27" t="s">
        <v>29</v>
      </c>
      <c r="D50" s="26"/>
      <c r="E50" s="81">
        <f>IF(C50="Met", 1, 0)</f>
        <v>1</v>
      </c>
    </row>
    <row r="51" spans="1:5" s="4" customFormat="1" ht="15" customHeight="1" x14ac:dyDescent="0.35">
      <c r="A51" s="63"/>
      <c r="B51" s="64"/>
      <c r="C51" s="64"/>
      <c r="D51" s="65" t="s">
        <v>74</v>
      </c>
      <c r="E51" s="66">
        <f>SUM(E48:E50)</f>
        <v>3</v>
      </c>
    </row>
    <row r="52" spans="1:5" s="4" customFormat="1" ht="15" customHeight="1" thickBot="1" x14ac:dyDescent="0.4">
      <c r="A52" s="67"/>
      <c r="B52" s="68"/>
      <c r="C52" s="68"/>
      <c r="D52" s="69"/>
      <c r="E52" s="70" t="s">
        <v>43</v>
      </c>
    </row>
    <row r="53" spans="1:5" x14ac:dyDescent="0.35">
      <c r="A53" s="61"/>
      <c r="B53" s="61"/>
      <c r="C53" s="60"/>
      <c r="D53" s="61"/>
      <c r="E53" s="60"/>
    </row>
    <row r="54" spans="1:5" ht="15.5" x14ac:dyDescent="0.35">
      <c r="A54" s="61"/>
      <c r="B54" s="71" t="s">
        <v>75</v>
      </c>
      <c r="C54" s="71"/>
      <c r="D54" s="71"/>
      <c r="E54" s="60"/>
    </row>
    <row r="55" spans="1:5" ht="15" customHeight="1" thickBot="1" x14ac:dyDescent="0.4">
      <c r="A55" s="61"/>
      <c r="B55" s="72"/>
      <c r="C55" s="73"/>
      <c r="D55" s="73"/>
      <c r="E55" s="60"/>
    </row>
    <row r="56" spans="1:5" ht="15.5" x14ac:dyDescent="0.35">
      <c r="A56" s="61"/>
      <c r="B56" s="74" t="s">
        <v>76</v>
      </c>
      <c r="C56" s="75" t="s">
        <v>77</v>
      </c>
      <c r="D56" s="76"/>
      <c r="E56" s="60"/>
    </row>
    <row r="57" spans="1:5" ht="15.5" x14ac:dyDescent="0.35">
      <c r="A57" s="61"/>
      <c r="B57" s="77">
        <f>SUM(E11+E18+E25+E36+E44+E51)</f>
        <v>23</v>
      </c>
      <c r="C57" s="78" t="s">
        <v>78</v>
      </c>
      <c r="D57" s="79"/>
      <c r="E57" s="60"/>
    </row>
    <row r="58" spans="1:5" x14ac:dyDescent="0.35">
      <c r="A58" s="61"/>
      <c r="B58" s="80" t="s">
        <v>79</v>
      </c>
      <c r="C58" s="78" t="s">
        <v>80</v>
      </c>
      <c r="D58" s="79"/>
      <c r="E58" s="60"/>
    </row>
    <row r="59" spans="1:5" ht="50.15" customHeight="1" thickBot="1" x14ac:dyDescent="0.4">
      <c r="A59" s="61"/>
      <c r="B59" s="62" t="s">
        <v>81</v>
      </c>
      <c r="C59" s="50" t="s">
        <v>78</v>
      </c>
      <c r="D59" s="59"/>
      <c r="E59" s="60"/>
    </row>
  </sheetData>
  <sheetProtection algorithmName="SHA-512" hashValue="hUWJuu6ul9TUgZu312+6WB6WTkxZySUCtbtHYkyUIrVE6ahzMmbTqBT5Vc6/OWj1Vzz8ff4bFJbQKAsiQm9Tog==" saltValue="wx8bqdqVYBdVqOK3S1MRcw==" spinCount="100000" sheet="1" formatCells="0" formatColumn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12" zoomScaleNormal="100" workbookViewId="0">
      <selection activeCell="C28" sqref="C28"/>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5" t="s">
        <v>22</v>
      </c>
      <c r="B1" s="105"/>
      <c r="C1" s="140"/>
      <c r="D1" s="105"/>
      <c r="E1" s="105"/>
    </row>
    <row r="2" spans="1:5" ht="15.5" x14ac:dyDescent="0.35">
      <c r="A2" s="141"/>
      <c r="B2" s="61"/>
      <c r="C2" s="60"/>
      <c r="D2" s="61"/>
      <c r="E2" s="60"/>
    </row>
    <row r="3" spans="1:5" ht="15.5" x14ac:dyDescent="0.35">
      <c r="A3" s="142" t="s">
        <v>82</v>
      </c>
      <c r="B3" s="142"/>
      <c r="C3" s="143"/>
      <c r="D3" s="142"/>
      <c r="E3" s="142"/>
    </row>
    <row r="4" spans="1:5" x14ac:dyDescent="0.35">
      <c r="A4" s="61"/>
      <c r="B4" s="61"/>
      <c r="C4" s="60"/>
      <c r="D4" s="61"/>
      <c r="E4" s="60"/>
    </row>
    <row r="5" spans="1:5" ht="18.5" x14ac:dyDescent="0.45">
      <c r="A5" s="144" t="s">
        <v>83</v>
      </c>
      <c r="B5" s="144"/>
      <c r="C5" s="145"/>
      <c r="D5" s="144"/>
      <c r="E5" s="144"/>
    </row>
    <row r="6" spans="1:5" ht="15" thickBot="1" x14ac:dyDescent="0.4">
      <c r="A6" s="61"/>
      <c r="B6" s="61"/>
      <c r="C6" s="60"/>
      <c r="D6" s="61"/>
      <c r="E6" s="60"/>
    </row>
    <row r="7" spans="1:5" ht="30" customHeight="1" x14ac:dyDescent="0.35">
      <c r="A7" s="135"/>
      <c r="B7" s="86" t="s">
        <v>84</v>
      </c>
      <c r="C7" s="87"/>
      <c r="D7" s="86"/>
      <c r="E7" s="136"/>
    </row>
    <row r="8" spans="1:5" ht="30" customHeight="1" x14ac:dyDescent="0.35">
      <c r="A8" s="137"/>
      <c r="B8" s="138" t="s">
        <v>85</v>
      </c>
      <c r="C8" s="129" t="s">
        <v>25</v>
      </c>
      <c r="D8" s="129" t="s">
        <v>26</v>
      </c>
      <c r="E8" s="130" t="s">
        <v>27</v>
      </c>
    </row>
    <row r="9" spans="1:5" ht="100" customHeight="1" x14ac:dyDescent="0.35">
      <c r="A9" s="82">
        <v>1</v>
      </c>
      <c r="B9" s="83" t="s">
        <v>86</v>
      </c>
      <c r="C9" s="27" t="s">
        <v>87</v>
      </c>
      <c r="D9" s="38" t="s">
        <v>88</v>
      </c>
      <c r="E9" s="113">
        <f>IF(C9="Fully met", 1, IF(C9="Partially met",0.5, 0))</f>
        <v>0.5</v>
      </c>
    </row>
    <row r="10" spans="1:5" ht="80.150000000000006" customHeight="1" x14ac:dyDescent="0.35">
      <c r="A10" s="82">
        <v>2</v>
      </c>
      <c r="B10" s="83" t="s">
        <v>89</v>
      </c>
      <c r="C10" s="27" t="s">
        <v>90</v>
      </c>
      <c r="D10" s="38"/>
      <c r="E10" s="113">
        <f t="shared" ref="E10:E20" si="0">IF(C10="Fully met", 1, IF(C10="Partially met",0.5, 0))</f>
        <v>1</v>
      </c>
    </row>
    <row r="11" spans="1:5" ht="80.150000000000006" customHeight="1" x14ac:dyDescent="0.35">
      <c r="A11" s="82">
        <v>3</v>
      </c>
      <c r="B11" s="139" t="s">
        <v>91</v>
      </c>
      <c r="C11" s="27" t="s">
        <v>90</v>
      </c>
      <c r="D11" s="38"/>
      <c r="E11" s="113">
        <f t="shared" si="0"/>
        <v>1</v>
      </c>
    </row>
    <row r="12" spans="1:5" ht="50.15" customHeight="1" x14ac:dyDescent="0.35">
      <c r="A12" s="82">
        <v>4</v>
      </c>
      <c r="B12" s="83" t="s">
        <v>92</v>
      </c>
      <c r="C12" s="27" t="s">
        <v>90</v>
      </c>
      <c r="D12" s="38"/>
      <c r="E12" s="113">
        <f t="shared" si="0"/>
        <v>1</v>
      </c>
    </row>
    <row r="13" spans="1:5" ht="50.15" customHeight="1" x14ac:dyDescent="0.35">
      <c r="A13" s="82">
        <v>5</v>
      </c>
      <c r="B13" s="83" t="s">
        <v>93</v>
      </c>
      <c r="C13" s="27" t="s">
        <v>90</v>
      </c>
      <c r="D13" s="38"/>
      <c r="E13" s="113">
        <f t="shared" si="0"/>
        <v>1</v>
      </c>
    </row>
    <row r="14" spans="1:5" ht="50.15" customHeight="1" x14ac:dyDescent="0.35">
      <c r="A14" s="82">
        <v>6</v>
      </c>
      <c r="B14" s="83" t="s">
        <v>94</v>
      </c>
      <c r="C14" s="27" t="s">
        <v>90</v>
      </c>
      <c r="D14" s="38" t="s">
        <v>95</v>
      </c>
      <c r="E14" s="113">
        <f t="shared" si="0"/>
        <v>1</v>
      </c>
    </row>
    <row r="15" spans="1:5" ht="50.15" customHeight="1" x14ac:dyDescent="0.35">
      <c r="A15" s="82">
        <v>7</v>
      </c>
      <c r="B15" s="83" t="s">
        <v>96</v>
      </c>
      <c r="C15" s="27" t="s">
        <v>90</v>
      </c>
      <c r="D15" s="38" t="s">
        <v>97</v>
      </c>
      <c r="E15" s="113">
        <f>IF(C15="Fully met", 1, IF(C15="Partially met",0.5, 0))</f>
        <v>1</v>
      </c>
    </row>
    <row r="16" spans="1:5" ht="50.15" customHeight="1" x14ac:dyDescent="0.35">
      <c r="A16" s="82">
        <v>8</v>
      </c>
      <c r="B16" s="83" t="s">
        <v>98</v>
      </c>
      <c r="C16" s="27" t="s">
        <v>87</v>
      </c>
      <c r="D16" s="38" t="s">
        <v>99</v>
      </c>
      <c r="E16" s="113">
        <f t="shared" si="0"/>
        <v>0.5</v>
      </c>
    </row>
    <row r="17" spans="1:5" ht="50.15" customHeight="1" x14ac:dyDescent="0.35">
      <c r="A17" s="82">
        <v>9</v>
      </c>
      <c r="B17" s="83" t="s">
        <v>100</v>
      </c>
      <c r="C17" s="27" t="s">
        <v>46</v>
      </c>
      <c r="D17" s="38" t="s">
        <v>101</v>
      </c>
      <c r="E17" s="113">
        <f t="shared" si="0"/>
        <v>0</v>
      </c>
    </row>
    <row r="18" spans="1:5" ht="50.15" customHeight="1" x14ac:dyDescent="0.35">
      <c r="A18" s="82">
        <v>10</v>
      </c>
      <c r="B18" s="83" t="s">
        <v>102</v>
      </c>
      <c r="C18" s="27" t="s">
        <v>90</v>
      </c>
      <c r="D18" s="38" t="s">
        <v>103</v>
      </c>
      <c r="E18" s="113">
        <f t="shared" si="0"/>
        <v>1</v>
      </c>
    </row>
    <row r="19" spans="1:5" ht="50.15" customHeight="1" x14ac:dyDescent="0.35">
      <c r="A19" s="82">
        <v>11</v>
      </c>
      <c r="B19" s="83" t="s">
        <v>104</v>
      </c>
      <c r="C19" s="27" t="s">
        <v>90</v>
      </c>
      <c r="D19" s="38"/>
      <c r="E19" s="113">
        <f t="shared" si="0"/>
        <v>1</v>
      </c>
    </row>
    <row r="20" spans="1:5" ht="50.15" customHeight="1" x14ac:dyDescent="0.35">
      <c r="A20" s="82">
        <v>12</v>
      </c>
      <c r="B20" s="83" t="s">
        <v>105</v>
      </c>
      <c r="C20" s="27" t="s">
        <v>90</v>
      </c>
      <c r="D20" s="38" t="s">
        <v>106</v>
      </c>
      <c r="E20" s="113">
        <f t="shared" si="0"/>
        <v>1</v>
      </c>
    </row>
    <row r="21" spans="1:5" s="4" customFormat="1" ht="15.65" customHeight="1" x14ac:dyDescent="0.35">
      <c r="A21" s="114"/>
      <c r="B21" s="115"/>
      <c r="C21" s="116"/>
      <c r="D21" s="117" t="s">
        <v>107</v>
      </c>
      <c r="E21" s="66">
        <f>SUM(E9:E20)</f>
        <v>10</v>
      </c>
    </row>
    <row r="22" spans="1:5" ht="14.5" customHeight="1" thickBot="1" x14ac:dyDescent="0.4">
      <c r="A22" s="118"/>
      <c r="B22" s="119"/>
      <c r="C22" s="120"/>
      <c r="D22" s="121"/>
      <c r="E22" s="112" t="s">
        <v>108</v>
      </c>
    </row>
    <row r="23" spans="1:5" ht="15" thickBot="1" x14ac:dyDescent="0.4">
      <c r="A23" s="61"/>
      <c r="B23" s="61"/>
      <c r="C23" s="60"/>
      <c r="D23" s="61"/>
      <c r="E23" s="60"/>
    </row>
    <row r="24" spans="1:5" ht="30" customHeight="1" x14ac:dyDescent="0.35">
      <c r="A24" s="135"/>
      <c r="B24" s="86" t="s">
        <v>109</v>
      </c>
      <c r="C24" s="87"/>
      <c r="D24" s="86"/>
      <c r="E24" s="136"/>
    </row>
    <row r="25" spans="1:5" ht="30" customHeight="1" x14ac:dyDescent="0.35">
      <c r="A25" s="137"/>
      <c r="B25" s="138" t="s">
        <v>85</v>
      </c>
      <c r="C25" s="129" t="s">
        <v>25</v>
      </c>
      <c r="D25" s="129" t="s">
        <v>26</v>
      </c>
      <c r="E25" s="130" t="s">
        <v>27</v>
      </c>
    </row>
    <row r="26" spans="1:5" ht="50.15" customHeight="1" x14ac:dyDescent="0.35">
      <c r="A26" s="82">
        <v>1</v>
      </c>
      <c r="B26" s="132" t="s">
        <v>110</v>
      </c>
      <c r="C26" s="27" t="s">
        <v>90</v>
      </c>
      <c r="D26" s="38"/>
      <c r="E26" s="113">
        <f>IF(C26="Fully met", 1, IF(C26="Partially met",0.5, 0))</f>
        <v>1</v>
      </c>
    </row>
    <row r="27" spans="1:5" ht="150" customHeight="1" x14ac:dyDescent="0.35">
      <c r="A27" s="133">
        <v>2</v>
      </c>
      <c r="B27" s="83" t="s">
        <v>111</v>
      </c>
      <c r="C27" s="36" t="s">
        <v>87</v>
      </c>
      <c r="D27" s="38" t="s">
        <v>112</v>
      </c>
      <c r="E27" s="131">
        <f t="shared" ref="E27" si="1">IF(C27="Fully met", 1, IF(C27="Partially met",0.5, 0))</f>
        <v>0.5</v>
      </c>
    </row>
    <row r="28" spans="1:5" ht="100" customHeight="1" x14ac:dyDescent="0.35">
      <c r="A28" s="82">
        <v>3</v>
      </c>
      <c r="B28" s="134" t="s">
        <v>113</v>
      </c>
      <c r="C28" s="27" t="s">
        <v>90</v>
      </c>
      <c r="D28" s="38"/>
      <c r="E28" s="113">
        <f>IF(C28="Fully met", 1, IF(C28="Partially met",0.5, 0))</f>
        <v>1</v>
      </c>
    </row>
    <row r="29" spans="1:5" ht="50.15" customHeight="1" x14ac:dyDescent="0.35">
      <c r="A29" s="82">
        <v>4</v>
      </c>
      <c r="B29" s="83" t="s">
        <v>114</v>
      </c>
      <c r="C29" s="27" t="s">
        <v>90</v>
      </c>
      <c r="D29" s="38"/>
      <c r="E29" s="113">
        <f t="shared" ref="E29:E48" si="2">IF(C29="Fully met", 1, IF(C29="Partially met",0.5, 0))</f>
        <v>1</v>
      </c>
    </row>
    <row r="30" spans="1:5" ht="50.15" customHeight="1" x14ac:dyDescent="0.35">
      <c r="A30" s="82">
        <v>5</v>
      </c>
      <c r="B30" s="83" t="s">
        <v>115</v>
      </c>
      <c r="C30" s="27" t="s">
        <v>90</v>
      </c>
      <c r="D30" s="38"/>
      <c r="E30" s="113">
        <f t="shared" si="2"/>
        <v>1</v>
      </c>
    </row>
    <row r="31" spans="1:5" ht="50.15" customHeight="1" x14ac:dyDescent="0.35">
      <c r="A31" s="82">
        <v>6</v>
      </c>
      <c r="B31" s="83" t="s">
        <v>116</v>
      </c>
      <c r="C31" s="27" t="s">
        <v>90</v>
      </c>
      <c r="D31" s="38"/>
      <c r="E31" s="113">
        <f t="shared" si="2"/>
        <v>1</v>
      </c>
    </row>
    <row r="32" spans="1:5" ht="50.15" customHeight="1" x14ac:dyDescent="0.35">
      <c r="A32" s="82">
        <v>7</v>
      </c>
      <c r="B32" s="83" t="s">
        <v>117</v>
      </c>
      <c r="C32" s="27" t="s">
        <v>90</v>
      </c>
      <c r="D32" s="38"/>
      <c r="E32" s="113">
        <f t="shared" si="2"/>
        <v>1</v>
      </c>
    </row>
    <row r="33" spans="1:5" ht="50.15" customHeight="1" x14ac:dyDescent="0.35">
      <c r="A33" s="82">
        <v>8</v>
      </c>
      <c r="B33" s="83" t="s">
        <v>118</v>
      </c>
      <c r="C33" s="27" t="s">
        <v>90</v>
      </c>
      <c r="D33" s="38"/>
      <c r="E33" s="113">
        <f t="shared" si="2"/>
        <v>1</v>
      </c>
    </row>
    <row r="34" spans="1:5" ht="50.15" customHeight="1" x14ac:dyDescent="0.35">
      <c r="A34" s="82">
        <v>9</v>
      </c>
      <c r="B34" s="83" t="s">
        <v>119</v>
      </c>
      <c r="C34" s="27" t="s">
        <v>90</v>
      </c>
      <c r="D34" s="38"/>
      <c r="E34" s="113">
        <f t="shared" si="2"/>
        <v>1</v>
      </c>
    </row>
    <row r="35" spans="1:5" ht="50.15" customHeight="1" x14ac:dyDescent="0.35">
      <c r="A35" s="82">
        <v>10</v>
      </c>
      <c r="B35" s="83" t="s">
        <v>120</v>
      </c>
      <c r="C35" s="27" t="s">
        <v>87</v>
      </c>
      <c r="D35" s="38" t="s">
        <v>121</v>
      </c>
      <c r="E35" s="113">
        <f t="shared" si="2"/>
        <v>0.5</v>
      </c>
    </row>
    <row r="36" spans="1:5" ht="50.15" customHeight="1" x14ac:dyDescent="0.35">
      <c r="A36" s="82">
        <v>11</v>
      </c>
      <c r="B36" s="83" t="s">
        <v>122</v>
      </c>
      <c r="C36" s="27" t="s">
        <v>87</v>
      </c>
      <c r="D36" s="38" t="s">
        <v>123</v>
      </c>
      <c r="E36" s="113">
        <f t="shared" si="2"/>
        <v>0.5</v>
      </c>
    </row>
    <row r="37" spans="1:5" ht="50.15" customHeight="1" x14ac:dyDescent="0.35">
      <c r="A37" s="82">
        <v>12</v>
      </c>
      <c r="B37" s="83" t="s">
        <v>124</v>
      </c>
      <c r="C37" s="27" t="s">
        <v>87</v>
      </c>
      <c r="D37" s="38" t="s">
        <v>125</v>
      </c>
      <c r="E37" s="113">
        <f t="shared" si="2"/>
        <v>0.5</v>
      </c>
    </row>
    <row r="38" spans="1:5" ht="50.15" customHeight="1" x14ac:dyDescent="0.35">
      <c r="A38" s="82">
        <v>13</v>
      </c>
      <c r="B38" s="83" t="s">
        <v>126</v>
      </c>
      <c r="C38" s="27" t="s">
        <v>90</v>
      </c>
      <c r="D38" s="38"/>
      <c r="E38" s="113">
        <f t="shared" si="2"/>
        <v>1</v>
      </c>
    </row>
    <row r="39" spans="1:5" ht="50.15" customHeight="1" x14ac:dyDescent="0.35">
      <c r="A39" s="82">
        <v>14</v>
      </c>
      <c r="B39" s="83" t="s">
        <v>127</v>
      </c>
      <c r="C39" s="27" t="s">
        <v>87</v>
      </c>
      <c r="D39" s="38" t="s">
        <v>128</v>
      </c>
      <c r="E39" s="113">
        <f t="shared" si="2"/>
        <v>0.5</v>
      </c>
    </row>
    <row r="40" spans="1:5" ht="50.15" customHeight="1" x14ac:dyDescent="0.35">
      <c r="A40" s="82">
        <v>15</v>
      </c>
      <c r="B40" s="83" t="s">
        <v>129</v>
      </c>
      <c r="C40" s="27" t="s">
        <v>90</v>
      </c>
      <c r="D40" s="38"/>
      <c r="E40" s="113">
        <f t="shared" si="2"/>
        <v>1</v>
      </c>
    </row>
    <row r="41" spans="1:5" ht="50.15" customHeight="1" x14ac:dyDescent="0.35">
      <c r="A41" s="82">
        <v>16</v>
      </c>
      <c r="B41" s="83" t="s">
        <v>130</v>
      </c>
      <c r="C41" s="27" t="s">
        <v>90</v>
      </c>
      <c r="D41" s="38"/>
      <c r="E41" s="113">
        <f t="shared" si="2"/>
        <v>1</v>
      </c>
    </row>
    <row r="42" spans="1:5" ht="50.15" customHeight="1" x14ac:dyDescent="0.35">
      <c r="A42" s="82">
        <v>17</v>
      </c>
      <c r="B42" s="83" t="s">
        <v>131</v>
      </c>
      <c r="C42" s="27" t="s">
        <v>90</v>
      </c>
      <c r="D42" s="38"/>
      <c r="E42" s="113">
        <f t="shared" si="2"/>
        <v>1</v>
      </c>
    </row>
    <row r="43" spans="1:5" ht="50.15" customHeight="1" x14ac:dyDescent="0.35">
      <c r="A43" s="82">
        <v>18</v>
      </c>
      <c r="B43" s="83" t="s">
        <v>132</v>
      </c>
      <c r="C43" s="27" t="s">
        <v>90</v>
      </c>
      <c r="D43" s="38"/>
      <c r="E43" s="113">
        <f t="shared" si="2"/>
        <v>1</v>
      </c>
    </row>
    <row r="44" spans="1:5" ht="50.15" customHeight="1" x14ac:dyDescent="0.35">
      <c r="A44" s="82">
        <v>19</v>
      </c>
      <c r="B44" s="83" t="s">
        <v>133</v>
      </c>
      <c r="C44" s="27" t="s">
        <v>90</v>
      </c>
      <c r="D44" s="38"/>
      <c r="E44" s="113">
        <f t="shared" si="2"/>
        <v>1</v>
      </c>
    </row>
    <row r="45" spans="1:5" ht="50.15" customHeight="1" x14ac:dyDescent="0.35">
      <c r="A45" s="82">
        <v>20</v>
      </c>
      <c r="B45" s="83" t="s">
        <v>134</v>
      </c>
      <c r="C45" s="27" t="s">
        <v>90</v>
      </c>
      <c r="D45" s="38"/>
      <c r="E45" s="113">
        <f t="shared" si="2"/>
        <v>1</v>
      </c>
    </row>
    <row r="46" spans="1:5" ht="80.150000000000006" customHeight="1" x14ac:dyDescent="0.35">
      <c r="A46" s="82">
        <v>21</v>
      </c>
      <c r="B46" s="83" t="s">
        <v>135</v>
      </c>
      <c r="C46" s="27" t="s">
        <v>90</v>
      </c>
      <c r="D46" s="38" t="s">
        <v>136</v>
      </c>
      <c r="E46" s="113">
        <f t="shared" si="2"/>
        <v>1</v>
      </c>
    </row>
    <row r="47" spans="1:5" ht="50.15" customHeight="1" x14ac:dyDescent="0.35">
      <c r="A47" s="82">
        <v>22</v>
      </c>
      <c r="B47" s="83" t="s">
        <v>137</v>
      </c>
      <c r="C47" s="27" t="s">
        <v>90</v>
      </c>
      <c r="D47" s="38"/>
      <c r="E47" s="113">
        <f t="shared" si="2"/>
        <v>1</v>
      </c>
    </row>
    <row r="48" spans="1:5" ht="50.15" customHeight="1" x14ac:dyDescent="0.35">
      <c r="A48" s="82">
        <v>23</v>
      </c>
      <c r="B48" s="83" t="s">
        <v>138</v>
      </c>
      <c r="C48" s="27" t="s">
        <v>90</v>
      </c>
      <c r="D48" s="38"/>
      <c r="E48" s="113">
        <f t="shared" si="2"/>
        <v>1</v>
      </c>
    </row>
    <row r="49" spans="1:5" ht="15.65" customHeight="1" x14ac:dyDescent="0.35">
      <c r="A49" s="114"/>
      <c r="B49" s="115"/>
      <c r="C49" s="116"/>
      <c r="D49" s="117" t="s">
        <v>107</v>
      </c>
      <c r="E49" s="66">
        <f>SUM(E26:E48)</f>
        <v>20.5</v>
      </c>
    </row>
    <row r="50" spans="1:5" ht="15" customHeight="1" thickBot="1" x14ac:dyDescent="0.4">
      <c r="A50" s="118"/>
      <c r="B50" s="119"/>
      <c r="C50" s="120"/>
      <c r="D50" s="121"/>
      <c r="E50" s="112" t="s">
        <v>139</v>
      </c>
    </row>
    <row r="51" spans="1:5" ht="15" customHeight="1" thickBot="1" x14ac:dyDescent="0.4">
      <c r="A51" s="61"/>
      <c r="B51" s="61"/>
      <c r="C51" s="60"/>
      <c r="D51" s="61"/>
      <c r="E51" s="60"/>
    </row>
    <row r="52" spans="1:5" ht="30" customHeight="1" x14ac:dyDescent="0.35">
      <c r="A52" s="85"/>
      <c r="B52" s="124" t="s">
        <v>140</v>
      </c>
      <c r="C52" s="125"/>
      <c r="D52" s="124"/>
      <c r="E52" s="126"/>
    </row>
    <row r="53" spans="1:5" ht="30" customHeight="1" x14ac:dyDescent="0.35">
      <c r="A53" s="127"/>
      <c r="B53" s="128" t="s">
        <v>85</v>
      </c>
      <c r="C53" s="129" t="s">
        <v>25</v>
      </c>
      <c r="D53" s="129" t="s">
        <v>26</v>
      </c>
      <c r="E53" s="130" t="s">
        <v>27</v>
      </c>
    </row>
    <row r="54" spans="1:5" ht="50.15" customHeight="1" x14ac:dyDescent="0.35">
      <c r="A54" s="82">
        <v>1</v>
      </c>
      <c r="B54" s="83" t="s">
        <v>141</v>
      </c>
      <c r="C54" s="27" t="s">
        <v>90</v>
      </c>
      <c r="D54" s="38" t="s">
        <v>142</v>
      </c>
      <c r="E54" s="113">
        <f>IF(C54="Fully met", 1, IF(C54="Partially met",0.5, 0))</f>
        <v>1</v>
      </c>
    </row>
    <row r="55" spans="1:5" ht="80.150000000000006" customHeight="1" x14ac:dyDescent="0.35">
      <c r="A55" s="82">
        <v>2</v>
      </c>
      <c r="B55" s="83" t="s">
        <v>143</v>
      </c>
      <c r="C55" s="27" t="s">
        <v>90</v>
      </c>
      <c r="D55" s="38"/>
      <c r="E55" s="113">
        <f t="shared" ref="E55:E64" si="3">IF(C55="Fully met", 1, IF(C55="Partially met",0.5, 0))</f>
        <v>1</v>
      </c>
    </row>
    <row r="56" spans="1:5" ht="80.150000000000006" customHeight="1" x14ac:dyDescent="0.35">
      <c r="A56" s="82">
        <v>3</v>
      </c>
      <c r="B56" s="83" t="s">
        <v>144</v>
      </c>
      <c r="C56" s="27" t="s">
        <v>90</v>
      </c>
      <c r="D56" s="38" t="s">
        <v>145</v>
      </c>
      <c r="E56" s="113">
        <f t="shared" si="3"/>
        <v>1</v>
      </c>
    </row>
    <row r="57" spans="1:5" ht="50.15" customHeight="1" x14ac:dyDescent="0.35">
      <c r="A57" s="82">
        <v>4</v>
      </c>
      <c r="B57" s="83" t="s">
        <v>146</v>
      </c>
      <c r="C57" s="27" t="s">
        <v>90</v>
      </c>
      <c r="D57" s="38"/>
      <c r="E57" s="113">
        <f t="shared" si="3"/>
        <v>1</v>
      </c>
    </row>
    <row r="58" spans="1:5" ht="50.15" customHeight="1" x14ac:dyDescent="0.35">
      <c r="A58" s="82">
        <v>5</v>
      </c>
      <c r="B58" s="83" t="s">
        <v>147</v>
      </c>
      <c r="C58" s="27" t="s">
        <v>90</v>
      </c>
      <c r="D58" s="38" t="s">
        <v>148</v>
      </c>
      <c r="E58" s="113">
        <f t="shared" si="3"/>
        <v>1</v>
      </c>
    </row>
    <row r="59" spans="1:5" ht="50.15" customHeight="1" x14ac:dyDescent="0.35">
      <c r="A59" s="82">
        <v>6</v>
      </c>
      <c r="B59" s="83" t="s">
        <v>149</v>
      </c>
      <c r="C59" s="27" t="s">
        <v>87</v>
      </c>
      <c r="D59" s="38" t="s">
        <v>150</v>
      </c>
      <c r="E59" s="113">
        <f t="shared" si="3"/>
        <v>0.5</v>
      </c>
    </row>
    <row r="60" spans="1:5" ht="50.15" customHeight="1" x14ac:dyDescent="0.35">
      <c r="A60" s="82">
        <v>7</v>
      </c>
      <c r="B60" s="83" t="s">
        <v>151</v>
      </c>
      <c r="C60" s="27" t="s">
        <v>90</v>
      </c>
      <c r="D60" s="38"/>
      <c r="E60" s="113">
        <f t="shared" si="3"/>
        <v>1</v>
      </c>
    </row>
    <row r="61" spans="1:5" ht="50.15" customHeight="1" x14ac:dyDescent="0.35">
      <c r="A61" s="82">
        <v>8</v>
      </c>
      <c r="B61" s="83" t="s">
        <v>152</v>
      </c>
      <c r="C61" s="27" t="s">
        <v>90</v>
      </c>
      <c r="D61" s="38"/>
      <c r="E61" s="113">
        <f t="shared" si="3"/>
        <v>1</v>
      </c>
    </row>
    <row r="62" spans="1:5" ht="50.15" customHeight="1" x14ac:dyDescent="0.35">
      <c r="A62" s="82">
        <v>9</v>
      </c>
      <c r="B62" s="83" t="s">
        <v>153</v>
      </c>
      <c r="C62" s="27" t="s">
        <v>87</v>
      </c>
      <c r="D62" s="38" t="s">
        <v>154</v>
      </c>
      <c r="E62" s="113">
        <f t="shared" si="3"/>
        <v>0.5</v>
      </c>
    </row>
    <row r="63" spans="1:5" ht="50.15" customHeight="1" x14ac:dyDescent="0.35">
      <c r="A63" s="82">
        <v>10</v>
      </c>
      <c r="B63" s="83" t="s">
        <v>137</v>
      </c>
      <c r="C63" s="27" t="s">
        <v>90</v>
      </c>
      <c r="D63" s="38"/>
      <c r="E63" s="113">
        <f t="shared" si="3"/>
        <v>1</v>
      </c>
    </row>
    <row r="64" spans="1:5" ht="50.15" customHeight="1" x14ac:dyDescent="0.35">
      <c r="A64" s="82">
        <v>11</v>
      </c>
      <c r="B64" s="83" t="s">
        <v>155</v>
      </c>
      <c r="C64" s="27" t="s">
        <v>87</v>
      </c>
      <c r="D64" s="38" t="s">
        <v>156</v>
      </c>
      <c r="E64" s="113">
        <f t="shared" si="3"/>
        <v>0.5</v>
      </c>
    </row>
    <row r="65" spans="1:5" ht="15.65" customHeight="1" x14ac:dyDescent="0.35">
      <c r="A65" s="114"/>
      <c r="B65" s="115"/>
      <c r="C65" s="116"/>
      <c r="D65" s="117" t="s">
        <v>107</v>
      </c>
      <c r="E65" s="66">
        <f>SUM(E54:E64)</f>
        <v>9.5</v>
      </c>
    </row>
    <row r="66" spans="1:5" ht="15" customHeight="1" thickBot="1" x14ac:dyDescent="0.4">
      <c r="A66" s="118"/>
      <c r="B66" s="119"/>
      <c r="C66" s="120"/>
      <c r="D66" s="121"/>
      <c r="E66" s="112" t="s">
        <v>157</v>
      </c>
    </row>
    <row r="67" spans="1:5" ht="15" thickBot="1" x14ac:dyDescent="0.4">
      <c r="A67" s="122"/>
      <c r="B67" s="122"/>
      <c r="C67" s="123"/>
      <c r="D67" s="122"/>
      <c r="E67" s="123"/>
    </row>
    <row r="68" spans="1:5" ht="30" customHeight="1" x14ac:dyDescent="0.35">
      <c r="A68" s="85"/>
      <c r="B68" s="124" t="s">
        <v>158</v>
      </c>
      <c r="C68" s="125"/>
      <c r="D68" s="124"/>
      <c r="E68" s="126"/>
    </row>
    <row r="69" spans="1:5" ht="30" customHeight="1" x14ac:dyDescent="0.35">
      <c r="A69" s="127"/>
      <c r="B69" s="128" t="s">
        <v>85</v>
      </c>
      <c r="C69" s="129" t="s">
        <v>25</v>
      </c>
      <c r="D69" s="129" t="s">
        <v>26</v>
      </c>
      <c r="E69" s="130" t="s">
        <v>27</v>
      </c>
    </row>
    <row r="70" spans="1:5" ht="50.15" customHeight="1" x14ac:dyDescent="0.35">
      <c r="A70" s="82">
        <v>1</v>
      </c>
      <c r="B70" s="83" t="s">
        <v>159</v>
      </c>
      <c r="C70" s="27" t="s">
        <v>90</v>
      </c>
      <c r="D70" s="38"/>
      <c r="E70" s="113">
        <f>IF(C70="Fully met", 1, IF(C70="Partially met",0.5, 0))</f>
        <v>1</v>
      </c>
    </row>
    <row r="71" spans="1:5" ht="50.15" customHeight="1" x14ac:dyDescent="0.35">
      <c r="A71" s="82">
        <v>2</v>
      </c>
      <c r="B71" s="83" t="s">
        <v>160</v>
      </c>
      <c r="C71" s="27" t="s">
        <v>90</v>
      </c>
      <c r="D71" s="38"/>
      <c r="E71" s="113">
        <f t="shared" ref="E71:E78" si="4">IF(C71="Fully met", 1, IF(C71="Partially met",0.5, 0))</f>
        <v>1</v>
      </c>
    </row>
    <row r="72" spans="1:5" ht="50.15" customHeight="1" x14ac:dyDescent="0.35">
      <c r="A72" s="82">
        <v>3</v>
      </c>
      <c r="B72" s="83" t="s">
        <v>161</v>
      </c>
      <c r="C72" s="27" t="s">
        <v>90</v>
      </c>
      <c r="D72" s="38"/>
      <c r="E72" s="113">
        <f t="shared" si="4"/>
        <v>1</v>
      </c>
    </row>
    <row r="73" spans="1:5" ht="80.150000000000006" customHeight="1" x14ac:dyDescent="0.35">
      <c r="A73" s="82">
        <v>4</v>
      </c>
      <c r="B73" s="83" t="s">
        <v>162</v>
      </c>
      <c r="C73" s="27" t="s">
        <v>90</v>
      </c>
      <c r="D73" s="38"/>
      <c r="E73" s="113">
        <f t="shared" si="4"/>
        <v>1</v>
      </c>
    </row>
    <row r="74" spans="1:5" ht="50.15" customHeight="1" x14ac:dyDescent="0.35">
      <c r="A74" s="82">
        <v>5</v>
      </c>
      <c r="B74" s="83" t="s">
        <v>163</v>
      </c>
      <c r="C74" s="27" t="s">
        <v>90</v>
      </c>
      <c r="D74" s="38"/>
      <c r="E74" s="113">
        <f t="shared" si="4"/>
        <v>1</v>
      </c>
    </row>
    <row r="75" spans="1:5" ht="50.15" customHeight="1" x14ac:dyDescent="0.35">
      <c r="A75" s="82">
        <v>6</v>
      </c>
      <c r="B75" s="83" t="s">
        <v>164</v>
      </c>
      <c r="C75" s="27" t="s">
        <v>90</v>
      </c>
      <c r="D75" s="38"/>
      <c r="E75" s="113">
        <f t="shared" si="4"/>
        <v>1</v>
      </c>
    </row>
    <row r="76" spans="1:5" ht="50.15" customHeight="1" x14ac:dyDescent="0.35">
      <c r="A76" s="82">
        <v>7</v>
      </c>
      <c r="B76" s="83" t="s">
        <v>165</v>
      </c>
      <c r="C76" s="27" t="s">
        <v>90</v>
      </c>
      <c r="D76" s="38"/>
      <c r="E76" s="113">
        <f t="shared" si="4"/>
        <v>1</v>
      </c>
    </row>
    <row r="77" spans="1:5" ht="80.150000000000006" customHeight="1" x14ac:dyDescent="0.35">
      <c r="A77" s="82">
        <v>8</v>
      </c>
      <c r="B77" s="83" t="s">
        <v>166</v>
      </c>
      <c r="C77" s="27" t="s">
        <v>90</v>
      </c>
      <c r="D77" s="38"/>
      <c r="E77" s="113">
        <f t="shared" si="4"/>
        <v>1</v>
      </c>
    </row>
    <row r="78" spans="1:5" ht="50.15" customHeight="1" x14ac:dyDescent="0.35">
      <c r="A78" s="82">
        <v>9</v>
      </c>
      <c r="B78" s="83" t="s">
        <v>167</v>
      </c>
      <c r="C78" s="27" t="s">
        <v>87</v>
      </c>
      <c r="D78" s="38" t="s">
        <v>168</v>
      </c>
      <c r="E78" s="113">
        <f t="shared" si="4"/>
        <v>0.5</v>
      </c>
    </row>
    <row r="79" spans="1:5" ht="15.65" customHeight="1" x14ac:dyDescent="0.35">
      <c r="A79" s="109"/>
      <c r="B79" s="89"/>
      <c r="C79" s="110"/>
      <c r="D79" s="90" t="s">
        <v>107</v>
      </c>
      <c r="E79" s="66">
        <f>SUM(E70:E78)</f>
        <v>8.5</v>
      </c>
    </row>
    <row r="80" spans="1:5" ht="15" customHeight="1" thickBot="1" x14ac:dyDescent="0.4">
      <c r="A80" s="92"/>
      <c r="B80" s="93"/>
      <c r="C80" s="111"/>
      <c r="D80" s="94"/>
      <c r="E80" s="112" t="s">
        <v>169</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11" zoomScaleNormal="100" workbookViewId="0">
      <selection activeCell="C16" sqref="C16"/>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5" t="s">
        <v>22</v>
      </c>
      <c r="B1" s="105"/>
      <c r="C1" s="140"/>
      <c r="D1" s="105"/>
      <c r="E1" s="105"/>
    </row>
    <row r="2" spans="1:5" ht="15.5" x14ac:dyDescent="0.35">
      <c r="A2" s="141"/>
      <c r="B2" s="122"/>
      <c r="C2" s="123"/>
      <c r="D2" s="122"/>
      <c r="E2" s="123"/>
    </row>
    <row r="3" spans="1:5" ht="15.5" x14ac:dyDescent="0.35">
      <c r="A3" s="142" t="s">
        <v>82</v>
      </c>
      <c r="B3" s="142"/>
      <c r="C3" s="143"/>
      <c r="D3" s="142"/>
      <c r="E3" s="142"/>
    </row>
    <row r="4" spans="1:5" x14ac:dyDescent="0.35">
      <c r="A4" s="122"/>
      <c r="B4" s="122"/>
      <c r="C4" s="123"/>
      <c r="D4" s="122"/>
      <c r="E4" s="123"/>
    </row>
    <row r="5" spans="1:5" ht="18.5" x14ac:dyDescent="0.45">
      <c r="A5" s="144" t="s">
        <v>170</v>
      </c>
      <c r="B5" s="144"/>
      <c r="C5" s="145"/>
      <c r="D5" s="144"/>
      <c r="E5" s="144"/>
    </row>
    <row r="6" spans="1:5" ht="16" thickBot="1" x14ac:dyDescent="0.4">
      <c r="A6" s="148"/>
      <c r="B6" s="148"/>
      <c r="C6" s="148"/>
      <c r="D6" s="148"/>
      <c r="E6" s="148"/>
    </row>
    <row r="7" spans="1:5" ht="30" customHeight="1" x14ac:dyDescent="0.35">
      <c r="A7" s="135"/>
      <c r="B7" s="86" t="s">
        <v>84</v>
      </c>
      <c r="C7" s="87"/>
      <c r="D7" s="86"/>
      <c r="E7" s="136"/>
    </row>
    <row r="8" spans="1:5" ht="30" customHeight="1" x14ac:dyDescent="0.35">
      <c r="A8" s="137"/>
      <c r="B8" s="138" t="s">
        <v>85</v>
      </c>
      <c r="C8" s="129" t="s">
        <v>25</v>
      </c>
      <c r="D8" s="129" t="s">
        <v>26</v>
      </c>
      <c r="E8" s="130" t="s">
        <v>27</v>
      </c>
    </row>
    <row r="9" spans="1:5" ht="80.150000000000006" customHeight="1" x14ac:dyDescent="0.35">
      <c r="A9" s="82">
        <v>1</v>
      </c>
      <c r="B9" s="83" t="s">
        <v>171</v>
      </c>
      <c r="C9" s="27" t="s">
        <v>87</v>
      </c>
      <c r="D9" s="38" t="s">
        <v>172</v>
      </c>
      <c r="E9" s="113">
        <f>IF(C9="Fully met", 1, IF(C9="Partially met",0.5, 0))</f>
        <v>0.5</v>
      </c>
    </row>
    <row r="10" spans="1:5" ht="80.150000000000006" customHeight="1" x14ac:dyDescent="0.35">
      <c r="A10" s="82">
        <v>2</v>
      </c>
      <c r="B10" s="83" t="s">
        <v>89</v>
      </c>
      <c r="C10" s="27" t="s">
        <v>90</v>
      </c>
      <c r="D10" s="38"/>
      <c r="E10" s="113">
        <f t="shared" ref="E10:E19" si="0">IF(C10="Fully met", 1, IF(C10="Partially met",0.5, 0))</f>
        <v>1</v>
      </c>
    </row>
    <row r="11" spans="1:5" ht="100" customHeight="1" x14ac:dyDescent="0.35">
      <c r="A11" s="82">
        <v>3</v>
      </c>
      <c r="B11" s="147" t="s">
        <v>173</v>
      </c>
      <c r="C11" s="27" t="s">
        <v>90</v>
      </c>
      <c r="D11" s="38"/>
      <c r="E11" s="113">
        <f t="shared" si="0"/>
        <v>1</v>
      </c>
    </row>
    <row r="12" spans="1:5" ht="50.15" customHeight="1" x14ac:dyDescent="0.35">
      <c r="A12" s="82">
        <v>4</v>
      </c>
      <c r="B12" s="83" t="s">
        <v>92</v>
      </c>
      <c r="C12" s="27" t="s">
        <v>90</v>
      </c>
      <c r="D12" s="38"/>
      <c r="E12" s="113">
        <f t="shared" si="0"/>
        <v>1</v>
      </c>
    </row>
    <row r="13" spans="1:5" ht="50.15" customHeight="1" x14ac:dyDescent="0.35">
      <c r="A13" s="82">
        <v>5</v>
      </c>
      <c r="B13" s="83" t="s">
        <v>174</v>
      </c>
      <c r="C13" s="27" t="s">
        <v>87</v>
      </c>
      <c r="D13" s="38" t="s">
        <v>175</v>
      </c>
      <c r="E13" s="113">
        <f t="shared" si="0"/>
        <v>0.5</v>
      </c>
    </row>
    <row r="14" spans="1:5" ht="50.15" customHeight="1" x14ac:dyDescent="0.35">
      <c r="A14" s="82">
        <v>6</v>
      </c>
      <c r="B14" s="83" t="s">
        <v>176</v>
      </c>
      <c r="C14" s="27" t="s">
        <v>87</v>
      </c>
      <c r="D14" s="38" t="s">
        <v>177</v>
      </c>
      <c r="E14" s="113">
        <f t="shared" si="0"/>
        <v>0.5</v>
      </c>
    </row>
    <row r="15" spans="1:5" ht="50.15" customHeight="1" x14ac:dyDescent="0.35">
      <c r="A15" s="82">
        <v>7</v>
      </c>
      <c r="B15" s="83" t="s">
        <v>178</v>
      </c>
      <c r="C15" s="27" t="s">
        <v>90</v>
      </c>
      <c r="D15" s="38" t="s">
        <v>179</v>
      </c>
      <c r="E15" s="113">
        <f t="shared" si="0"/>
        <v>1</v>
      </c>
    </row>
    <row r="16" spans="1:5" ht="50.15" customHeight="1" x14ac:dyDescent="0.35">
      <c r="A16" s="82">
        <v>8</v>
      </c>
      <c r="B16" s="83" t="s">
        <v>100</v>
      </c>
      <c r="C16" s="27" t="s">
        <v>90</v>
      </c>
      <c r="D16" s="38" t="s">
        <v>180</v>
      </c>
      <c r="E16" s="113">
        <f t="shared" si="0"/>
        <v>1</v>
      </c>
    </row>
    <row r="17" spans="1:5" ht="50.15" customHeight="1" x14ac:dyDescent="0.35">
      <c r="A17" s="82">
        <v>9</v>
      </c>
      <c r="B17" s="83" t="s">
        <v>102</v>
      </c>
      <c r="C17" s="27" t="s">
        <v>90</v>
      </c>
      <c r="D17" s="38"/>
      <c r="E17" s="113">
        <f t="shared" si="0"/>
        <v>1</v>
      </c>
    </row>
    <row r="18" spans="1:5" ht="50.15" customHeight="1" x14ac:dyDescent="0.35">
      <c r="A18" s="82">
        <v>10</v>
      </c>
      <c r="B18" s="83" t="s">
        <v>137</v>
      </c>
      <c r="C18" s="27" t="s">
        <v>90</v>
      </c>
      <c r="D18" s="38"/>
      <c r="E18" s="113">
        <f t="shared" si="0"/>
        <v>1</v>
      </c>
    </row>
    <row r="19" spans="1:5" ht="50.15" customHeight="1" x14ac:dyDescent="0.35">
      <c r="A19" s="82">
        <v>11</v>
      </c>
      <c r="B19" s="83" t="s">
        <v>181</v>
      </c>
      <c r="C19" s="27" t="s">
        <v>90</v>
      </c>
      <c r="D19" s="38" t="s">
        <v>182</v>
      </c>
      <c r="E19" s="113">
        <f t="shared" si="0"/>
        <v>1</v>
      </c>
    </row>
    <row r="20" spans="1:5" ht="15.65" customHeight="1" x14ac:dyDescent="0.35">
      <c r="A20" s="114"/>
      <c r="B20" s="115"/>
      <c r="C20" s="116"/>
      <c r="D20" s="117" t="s">
        <v>107</v>
      </c>
      <c r="E20" s="66">
        <f>SUM(E9:E19)</f>
        <v>9.5</v>
      </c>
    </row>
    <row r="21" spans="1:5" ht="15" customHeight="1" thickBot="1" x14ac:dyDescent="0.4">
      <c r="A21" s="118"/>
      <c r="B21" s="119"/>
      <c r="C21" s="120"/>
      <c r="D21" s="121"/>
      <c r="E21" s="112" t="s">
        <v>157</v>
      </c>
    </row>
    <row r="22" spans="1:5" ht="15" thickBot="1" x14ac:dyDescent="0.4">
      <c r="A22" s="122"/>
      <c r="B22" s="122"/>
      <c r="C22" s="123"/>
      <c r="D22" s="122"/>
      <c r="E22" s="123"/>
    </row>
    <row r="23" spans="1:5" ht="30" customHeight="1" x14ac:dyDescent="0.35">
      <c r="A23" s="135"/>
      <c r="B23" s="86" t="s">
        <v>109</v>
      </c>
      <c r="C23" s="87"/>
      <c r="D23" s="86"/>
      <c r="E23" s="136"/>
    </row>
    <row r="24" spans="1:5" ht="30" customHeight="1" x14ac:dyDescent="0.35">
      <c r="A24" s="137"/>
      <c r="B24" s="138" t="s">
        <v>85</v>
      </c>
      <c r="C24" s="129" t="s">
        <v>25</v>
      </c>
      <c r="D24" s="129" t="s">
        <v>26</v>
      </c>
      <c r="E24" s="130" t="s">
        <v>27</v>
      </c>
    </row>
    <row r="25" spans="1:5" ht="50.15" customHeight="1" x14ac:dyDescent="0.35">
      <c r="A25" s="82">
        <v>1</v>
      </c>
      <c r="B25" s="132" t="s">
        <v>183</v>
      </c>
      <c r="C25" s="27" t="s">
        <v>90</v>
      </c>
      <c r="D25" s="38"/>
      <c r="E25" s="113">
        <f>IF(C25="Fully met", 1, IF(C25="Partially met",0.5, 0))</f>
        <v>1</v>
      </c>
    </row>
    <row r="26" spans="1:5" ht="150" customHeight="1" x14ac:dyDescent="0.35">
      <c r="A26" s="133">
        <v>2</v>
      </c>
      <c r="B26" s="83" t="s">
        <v>111</v>
      </c>
      <c r="C26" s="36" t="s">
        <v>87</v>
      </c>
      <c r="D26" s="38" t="s">
        <v>184</v>
      </c>
      <c r="E26" s="131">
        <f t="shared" ref="E26" si="1">IF(C26="Fully met", 1, IF(C26="Partially met",0.5, 0))</f>
        <v>0.5</v>
      </c>
    </row>
    <row r="27" spans="1:5" ht="100" customHeight="1" x14ac:dyDescent="0.35">
      <c r="A27" s="82">
        <v>3</v>
      </c>
      <c r="B27" s="134" t="s">
        <v>113</v>
      </c>
      <c r="C27" s="27" t="s">
        <v>90</v>
      </c>
      <c r="D27" s="38"/>
      <c r="E27" s="113">
        <f>IF(C27="Fully met", 1, IF(C27="Partially met",0.5, 0))</f>
        <v>1</v>
      </c>
    </row>
    <row r="28" spans="1:5" ht="50.15" customHeight="1" x14ac:dyDescent="0.35">
      <c r="A28" s="82">
        <v>4</v>
      </c>
      <c r="B28" s="83" t="s">
        <v>185</v>
      </c>
      <c r="C28" s="27" t="s">
        <v>90</v>
      </c>
      <c r="D28" s="38"/>
      <c r="E28" s="113">
        <f t="shared" ref="E28:E42" si="2">IF(C28="Fully met", 1, IF(C28="Partially met",0.5, 0))</f>
        <v>1</v>
      </c>
    </row>
    <row r="29" spans="1:5" ht="50.15" customHeight="1" x14ac:dyDescent="0.35">
      <c r="A29" s="82">
        <v>5</v>
      </c>
      <c r="B29" s="83" t="s">
        <v>119</v>
      </c>
      <c r="C29" s="27" t="s">
        <v>90</v>
      </c>
      <c r="D29" s="38"/>
      <c r="E29" s="113">
        <f t="shared" si="2"/>
        <v>1</v>
      </c>
    </row>
    <row r="30" spans="1:5" ht="50.15" customHeight="1" x14ac:dyDescent="0.35">
      <c r="A30" s="82">
        <v>6</v>
      </c>
      <c r="B30" s="83" t="s">
        <v>186</v>
      </c>
      <c r="C30" s="27" t="s">
        <v>90</v>
      </c>
      <c r="D30" s="38"/>
      <c r="E30" s="113">
        <f t="shared" si="2"/>
        <v>1</v>
      </c>
    </row>
    <row r="31" spans="1:5" ht="50.15" customHeight="1" x14ac:dyDescent="0.35">
      <c r="A31" s="82">
        <v>7</v>
      </c>
      <c r="B31" s="83" t="s">
        <v>126</v>
      </c>
      <c r="C31" s="27" t="s">
        <v>90</v>
      </c>
      <c r="D31" s="38"/>
      <c r="E31" s="113">
        <f t="shared" si="2"/>
        <v>1</v>
      </c>
    </row>
    <row r="32" spans="1:5" ht="50.15" customHeight="1" x14ac:dyDescent="0.35">
      <c r="A32" s="82">
        <v>8</v>
      </c>
      <c r="B32" s="83" t="s">
        <v>187</v>
      </c>
      <c r="C32" s="27" t="s">
        <v>90</v>
      </c>
      <c r="D32" s="38" t="s">
        <v>188</v>
      </c>
      <c r="E32" s="113">
        <f t="shared" si="2"/>
        <v>1</v>
      </c>
    </row>
    <row r="33" spans="1:5" ht="50.15" customHeight="1" x14ac:dyDescent="0.35">
      <c r="A33" s="82">
        <v>9</v>
      </c>
      <c r="B33" s="83" t="s">
        <v>129</v>
      </c>
      <c r="C33" s="27" t="s">
        <v>90</v>
      </c>
      <c r="D33" s="38"/>
      <c r="E33" s="113">
        <f t="shared" si="2"/>
        <v>1</v>
      </c>
    </row>
    <row r="34" spans="1:5" ht="50.15" customHeight="1" x14ac:dyDescent="0.35">
      <c r="A34" s="82">
        <v>10</v>
      </c>
      <c r="B34" s="83" t="s">
        <v>131</v>
      </c>
      <c r="C34" s="27" t="s">
        <v>90</v>
      </c>
      <c r="D34" s="38"/>
      <c r="E34" s="113">
        <f t="shared" si="2"/>
        <v>1</v>
      </c>
    </row>
    <row r="35" spans="1:5" ht="50.15" customHeight="1" x14ac:dyDescent="0.35">
      <c r="A35" s="82">
        <v>11</v>
      </c>
      <c r="B35" s="83" t="s">
        <v>189</v>
      </c>
      <c r="C35" s="27" t="s">
        <v>90</v>
      </c>
      <c r="D35" s="38"/>
      <c r="E35" s="113">
        <f t="shared" si="2"/>
        <v>1</v>
      </c>
    </row>
    <row r="36" spans="1:5" ht="50.15" customHeight="1" x14ac:dyDescent="0.35">
      <c r="A36" s="82">
        <v>12</v>
      </c>
      <c r="B36" s="83" t="s">
        <v>132</v>
      </c>
      <c r="C36" s="27" t="s">
        <v>90</v>
      </c>
      <c r="D36" s="38"/>
      <c r="E36" s="113">
        <f t="shared" si="2"/>
        <v>1</v>
      </c>
    </row>
    <row r="37" spans="1:5" ht="50.15" customHeight="1" x14ac:dyDescent="0.35">
      <c r="A37" s="82">
        <v>13</v>
      </c>
      <c r="B37" s="83" t="s">
        <v>133</v>
      </c>
      <c r="C37" s="27" t="s">
        <v>90</v>
      </c>
      <c r="D37" s="38"/>
      <c r="E37" s="113">
        <f t="shared" si="2"/>
        <v>1</v>
      </c>
    </row>
    <row r="38" spans="1:5" ht="50.15" customHeight="1" x14ac:dyDescent="0.35">
      <c r="A38" s="82">
        <v>14</v>
      </c>
      <c r="B38" s="83" t="s">
        <v>134</v>
      </c>
      <c r="C38" s="27" t="s">
        <v>90</v>
      </c>
      <c r="D38" s="38"/>
      <c r="E38" s="113">
        <f t="shared" si="2"/>
        <v>1</v>
      </c>
    </row>
    <row r="39" spans="1:5" ht="80.150000000000006" customHeight="1" x14ac:dyDescent="0.35">
      <c r="A39" s="82">
        <v>15</v>
      </c>
      <c r="B39" s="83" t="s">
        <v>135</v>
      </c>
      <c r="C39" s="27" t="s">
        <v>90</v>
      </c>
      <c r="D39" s="38"/>
      <c r="E39" s="113">
        <f t="shared" si="2"/>
        <v>1</v>
      </c>
    </row>
    <row r="40" spans="1:5" ht="50.15" customHeight="1" x14ac:dyDescent="0.35">
      <c r="A40" s="82">
        <v>16</v>
      </c>
      <c r="B40" s="83" t="s">
        <v>190</v>
      </c>
      <c r="C40" s="27" t="s">
        <v>90</v>
      </c>
      <c r="D40" s="38"/>
      <c r="E40" s="113">
        <f t="shared" si="2"/>
        <v>1</v>
      </c>
    </row>
    <row r="41" spans="1:5" ht="50.15" customHeight="1" x14ac:dyDescent="0.35">
      <c r="A41" s="82">
        <v>17</v>
      </c>
      <c r="B41" s="83" t="s">
        <v>137</v>
      </c>
      <c r="C41" s="27" t="s">
        <v>90</v>
      </c>
      <c r="D41" s="38"/>
      <c r="E41" s="113">
        <f t="shared" si="2"/>
        <v>1</v>
      </c>
    </row>
    <row r="42" spans="1:5" ht="50.15" customHeight="1" x14ac:dyDescent="0.35">
      <c r="A42" s="82">
        <v>18</v>
      </c>
      <c r="B42" s="83" t="s">
        <v>138</v>
      </c>
      <c r="C42" s="27" t="s">
        <v>90</v>
      </c>
      <c r="D42" s="38"/>
      <c r="E42" s="113">
        <f t="shared" si="2"/>
        <v>1</v>
      </c>
    </row>
    <row r="43" spans="1:5" ht="15.65" customHeight="1" x14ac:dyDescent="0.35">
      <c r="A43" s="114"/>
      <c r="B43" s="115"/>
      <c r="C43" s="116"/>
      <c r="D43" s="117" t="s">
        <v>107</v>
      </c>
      <c r="E43" s="66">
        <f>SUM(E25:E42)</f>
        <v>17.5</v>
      </c>
    </row>
    <row r="44" spans="1:5" ht="15" customHeight="1" thickBot="1" x14ac:dyDescent="0.4">
      <c r="A44" s="118"/>
      <c r="B44" s="119"/>
      <c r="C44" s="120"/>
      <c r="D44" s="121"/>
      <c r="E44" s="112" t="s">
        <v>191</v>
      </c>
    </row>
    <row r="45" spans="1:5" ht="15" thickBot="1" x14ac:dyDescent="0.4">
      <c r="A45" s="122"/>
      <c r="B45" s="122"/>
      <c r="C45" s="123"/>
      <c r="D45" s="122"/>
      <c r="E45" s="123"/>
    </row>
    <row r="46" spans="1:5" ht="30" customHeight="1" x14ac:dyDescent="0.35">
      <c r="A46" s="135"/>
      <c r="B46" s="86" t="s">
        <v>140</v>
      </c>
      <c r="C46" s="87"/>
      <c r="D46" s="86"/>
      <c r="E46" s="136"/>
    </row>
    <row r="47" spans="1:5" ht="30" customHeight="1" x14ac:dyDescent="0.35">
      <c r="A47" s="137"/>
      <c r="B47" s="138" t="s">
        <v>85</v>
      </c>
      <c r="C47" s="129" t="s">
        <v>25</v>
      </c>
      <c r="D47" s="129" t="s">
        <v>26</v>
      </c>
      <c r="E47" s="130" t="s">
        <v>27</v>
      </c>
    </row>
    <row r="48" spans="1:5" ht="80.150000000000006" customHeight="1" x14ac:dyDescent="0.35">
      <c r="A48" s="82">
        <v>1</v>
      </c>
      <c r="B48" s="83" t="s">
        <v>143</v>
      </c>
      <c r="C48" s="27" t="s">
        <v>90</v>
      </c>
      <c r="D48" s="38"/>
      <c r="E48" s="113">
        <f>IF(C48="Fully met", 1, IF(C48="Partially met",0.5, 0))</f>
        <v>1</v>
      </c>
    </row>
    <row r="49" spans="1:5" ht="80.150000000000006" customHeight="1" x14ac:dyDescent="0.35">
      <c r="A49" s="82">
        <v>2</v>
      </c>
      <c r="B49" s="83" t="s">
        <v>144</v>
      </c>
      <c r="C49" s="27" t="s">
        <v>87</v>
      </c>
      <c r="D49" s="38" t="s">
        <v>192</v>
      </c>
      <c r="E49" s="113">
        <f t="shared" ref="E49:E57" si="3">IF(C49="Fully met", 1, IF(C49="Partially met",0.5, 0))</f>
        <v>0.5</v>
      </c>
    </row>
    <row r="50" spans="1:5" ht="50.15" customHeight="1" x14ac:dyDescent="0.35">
      <c r="A50" s="82">
        <v>3</v>
      </c>
      <c r="B50" s="83" t="s">
        <v>146</v>
      </c>
      <c r="C50" s="27" t="s">
        <v>90</v>
      </c>
      <c r="D50" s="38"/>
      <c r="E50" s="113">
        <f t="shared" si="3"/>
        <v>1</v>
      </c>
    </row>
    <row r="51" spans="1:5" ht="50.15" customHeight="1" x14ac:dyDescent="0.35">
      <c r="A51" s="82">
        <v>4</v>
      </c>
      <c r="B51" s="83" t="s">
        <v>193</v>
      </c>
      <c r="C51" s="27" t="s">
        <v>90</v>
      </c>
      <c r="D51" s="38"/>
      <c r="E51" s="113">
        <f t="shared" si="3"/>
        <v>1</v>
      </c>
    </row>
    <row r="52" spans="1:5" ht="50.15" customHeight="1" x14ac:dyDescent="0.35">
      <c r="A52" s="82">
        <v>5</v>
      </c>
      <c r="B52" s="83" t="s">
        <v>149</v>
      </c>
      <c r="C52" s="27" t="s">
        <v>90</v>
      </c>
      <c r="D52" s="38"/>
      <c r="E52" s="113">
        <f t="shared" si="3"/>
        <v>1</v>
      </c>
    </row>
    <row r="53" spans="1:5" ht="50.15" customHeight="1" x14ac:dyDescent="0.35">
      <c r="A53" s="82">
        <v>6</v>
      </c>
      <c r="B53" s="83" t="s">
        <v>151</v>
      </c>
      <c r="C53" s="27" t="s">
        <v>90</v>
      </c>
      <c r="D53" s="38"/>
      <c r="E53" s="113">
        <f t="shared" si="3"/>
        <v>1</v>
      </c>
    </row>
    <row r="54" spans="1:5" ht="50.15" customHeight="1" x14ac:dyDescent="0.35">
      <c r="A54" s="82">
        <v>7</v>
      </c>
      <c r="B54" s="83" t="s">
        <v>194</v>
      </c>
      <c r="C54" s="27" t="s">
        <v>90</v>
      </c>
      <c r="D54" s="38"/>
      <c r="E54" s="113">
        <f t="shared" si="3"/>
        <v>1</v>
      </c>
    </row>
    <row r="55" spans="1:5" ht="50.15" customHeight="1" x14ac:dyDescent="0.35">
      <c r="A55" s="82">
        <v>8</v>
      </c>
      <c r="B55" s="83" t="s">
        <v>153</v>
      </c>
      <c r="C55" s="27" t="s">
        <v>87</v>
      </c>
      <c r="D55" s="38" t="s">
        <v>195</v>
      </c>
      <c r="E55" s="113">
        <f t="shared" si="3"/>
        <v>0.5</v>
      </c>
    </row>
    <row r="56" spans="1:5" ht="50.15" customHeight="1" x14ac:dyDescent="0.35">
      <c r="A56" s="82">
        <v>9</v>
      </c>
      <c r="B56" s="83" t="s">
        <v>137</v>
      </c>
      <c r="C56" s="27" t="s">
        <v>90</v>
      </c>
      <c r="D56" s="38"/>
      <c r="E56" s="113">
        <f t="shared" si="3"/>
        <v>1</v>
      </c>
    </row>
    <row r="57" spans="1:5" ht="50.15" customHeight="1" x14ac:dyDescent="0.35">
      <c r="A57" s="82">
        <v>10</v>
      </c>
      <c r="B57" s="83" t="s">
        <v>155</v>
      </c>
      <c r="C57" s="27" t="s">
        <v>87</v>
      </c>
      <c r="D57" s="38" t="s">
        <v>196</v>
      </c>
      <c r="E57" s="113">
        <f t="shared" si="3"/>
        <v>0.5</v>
      </c>
    </row>
    <row r="58" spans="1:5" ht="15.65" customHeight="1" x14ac:dyDescent="0.35">
      <c r="A58" s="114"/>
      <c r="B58" s="115"/>
      <c r="C58" s="116"/>
      <c r="D58" s="117" t="s">
        <v>107</v>
      </c>
      <c r="E58" s="66">
        <f>SUM(E48:E57)</f>
        <v>8.5</v>
      </c>
    </row>
    <row r="59" spans="1:5" ht="15" customHeight="1" thickBot="1" x14ac:dyDescent="0.4">
      <c r="A59" s="118"/>
      <c r="B59" s="119"/>
      <c r="C59" s="120"/>
      <c r="D59" s="121"/>
      <c r="E59" s="112" t="s">
        <v>197</v>
      </c>
    </row>
    <row r="60" spans="1:5" ht="15" thickBot="1" x14ac:dyDescent="0.4">
      <c r="A60" s="122"/>
      <c r="B60" s="122"/>
      <c r="C60" s="123"/>
      <c r="D60" s="122"/>
      <c r="E60" s="123"/>
    </row>
    <row r="61" spans="1:5" ht="30" customHeight="1" x14ac:dyDescent="0.35">
      <c r="A61" s="135"/>
      <c r="B61" s="86" t="s">
        <v>198</v>
      </c>
      <c r="C61" s="87"/>
      <c r="D61" s="86"/>
      <c r="E61" s="136"/>
    </row>
    <row r="62" spans="1:5" ht="30" customHeight="1" x14ac:dyDescent="0.35">
      <c r="A62" s="137"/>
      <c r="B62" s="138" t="s">
        <v>85</v>
      </c>
      <c r="C62" s="129" t="s">
        <v>25</v>
      </c>
      <c r="D62" s="129" t="s">
        <v>26</v>
      </c>
      <c r="E62" s="130" t="s">
        <v>27</v>
      </c>
    </row>
    <row r="63" spans="1:5" ht="80.150000000000006" customHeight="1" x14ac:dyDescent="0.35">
      <c r="A63" s="82">
        <v>1</v>
      </c>
      <c r="B63" s="83" t="s">
        <v>199</v>
      </c>
      <c r="C63" s="27" t="s">
        <v>90</v>
      </c>
      <c r="D63" s="38"/>
      <c r="E63" s="113">
        <f>IF(C63="Fully met", 1, IF(C63="Partially met",0.5, 0))</f>
        <v>1</v>
      </c>
    </row>
    <row r="64" spans="1:5" ht="80.150000000000006" customHeight="1" x14ac:dyDescent="0.35">
      <c r="A64" s="82">
        <v>2</v>
      </c>
      <c r="B64" s="83" t="s">
        <v>200</v>
      </c>
      <c r="C64" s="27" t="s">
        <v>90</v>
      </c>
      <c r="D64" s="38"/>
      <c r="E64" s="113">
        <f t="shared" ref="E64:E68" si="4">IF(C64="Fully met", 1, IF(C64="Partially met",0.5, 0))</f>
        <v>1</v>
      </c>
    </row>
    <row r="65" spans="1:5" ht="50.15" customHeight="1" x14ac:dyDescent="0.35">
      <c r="A65" s="82">
        <v>3</v>
      </c>
      <c r="B65" s="83" t="s">
        <v>201</v>
      </c>
      <c r="C65" s="27" t="s">
        <v>90</v>
      </c>
      <c r="D65" s="38"/>
      <c r="E65" s="113">
        <f t="shared" si="4"/>
        <v>1</v>
      </c>
    </row>
    <row r="66" spans="1:5" ht="50.15" customHeight="1" x14ac:dyDescent="0.35">
      <c r="A66" s="82">
        <v>4</v>
      </c>
      <c r="B66" s="83" t="s">
        <v>202</v>
      </c>
      <c r="C66" s="27" t="s">
        <v>90</v>
      </c>
      <c r="D66" s="38"/>
      <c r="E66" s="113">
        <f t="shared" si="4"/>
        <v>1</v>
      </c>
    </row>
    <row r="67" spans="1:5" ht="80.150000000000006" customHeight="1" x14ac:dyDescent="0.35">
      <c r="A67" s="82">
        <v>5</v>
      </c>
      <c r="B67" s="83" t="s">
        <v>203</v>
      </c>
      <c r="C67" s="27" t="s">
        <v>90</v>
      </c>
      <c r="D67" s="38" t="s">
        <v>204</v>
      </c>
      <c r="E67" s="113">
        <f t="shared" si="4"/>
        <v>1</v>
      </c>
    </row>
    <row r="68" spans="1:5" ht="50.15" customHeight="1" x14ac:dyDescent="0.35">
      <c r="A68" s="82">
        <v>6</v>
      </c>
      <c r="B68" s="83" t="s">
        <v>205</v>
      </c>
      <c r="C68" s="27" t="s">
        <v>90</v>
      </c>
      <c r="D68" s="38"/>
      <c r="E68" s="113">
        <f t="shared" si="4"/>
        <v>1</v>
      </c>
    </row>
    <row r="69" spans="1:5" ht="15.65" customHeight="1" x14ac:dyDescent="0.35">
      <c r="A69" s="114"/>
      <c r="B69" s="115"/>
      <c r="C69" s="116"/>
      <c r="D69" s="117" t="s">
        <v>107</v>
      </c>
      <c r="E69" s="66">
        <f>SUM(E63:E68)</f>
        <v>6</v>
      </c>
    </row>
    <row r="70" spans="1:5" ht="15" customHeight="1" thickBot="1" x14ac:dyDescent="0.4">
      <c r="A70" s="118"/>
      <c r="B70" s="119"/>
      <c r="C70" s="120"/>
      <c r="D70" s="121"/>
      <c r="E70" s="112" t="s">
        <v>206</v>
      </c>
    </row>
    <row r="71" spans="1:5" ht="15" customHeight="1" thickBot="1" x14ac:dyDescent="0.4">
      <c r="A71" s="122"/>
      <c r="B71" s="122"/>
      <c r="C71" s="123"/>
      <c r="D71" s="122"/>
      <c r="E71" s="123"/>
    </row>
    <row r="72" spans="1:5" ht="30" customHeight="1" x14ac:dyDescent="0.35">
      <c r="A72" s="135"/>
      <c r="B72" s="86" t="s">
        <v>207</v>
      </c>
      <c r="C72" s="87"/>
      <c r="D72" s="86"/>
      <c r="E72" s="136"/>
    </row>
    <row r="73" spans="1:5" ht="30" customHeight="1" x14ac:dyDescent="0.35">
      <c r="A73" s="137"/>
      <c r="B73" s="138" t="s">
        <v>85</v>
      </c>
      <c r="C73" s="129" t="s">
        <v>25</v>
      </c>
      <c r="D73" s="129" t="s">
        <v>26</v>
      </c>
      <c r="E73" s="130" t="s">
        <v>27</v>
      </c>
    </row>
    <row r="74" spans="1:5" ht="50.15" customHeight="1" x14ac:dyDescent="0.35">
      <c r="A74" s="82">
        <v>1</v>
      </c>
      <c r="B74" s="132" t="s">
        <v>208</v>
      </c>
      <c r="C74" s="27" t="s">
        <v>90</v>
      </c>
      <c r="D74" s="38"/>
      <c r="E74" s="113">
        <f>IF(C74="Fully met", 1, IF(C74="Partially met",0.5, 0))</f>
        <v>1</v>
      </c>
    </row>
    <row r="75" spans="1:5" ht="150" customHeight="1" x14ac:dyDescent="0.35">
      <c r="A75" s="133">
        <v>2</v>
      </c>
      <c r="B75" s="83" t="s">
        <v>209</v>
      </c>
      <c r="C75" s="36" t="s">
        <v>90</v>
      </c>
      <c r="D75" s="38"/>
      <c r="E75" s="131">
        <f t="shared" ref="E75" si="5">IF(C75="Fully met", 1, IF(C75="Partially met",0.5, 0))</f>
        <v>1</v>
      </c>
    </row>
    <row r="76" spans="1:5" ht="50.15" customHeight="1" x14ac:dyDescent="0.35">
      <c r="A76" s="82">
        <v>3</v>
      </c>
      <c r="B76" s="134" t="s">
        <v>210</v>
      </c>
      <c r="C76" s="27" t="s">
        <v>90</v>
      </c>
      <c r="D76" s="38"/>
      <c r="E76" s="113">
        <f>IF(C76="Fully met", 1, IF(C76="Partially met",0.5, 0))</f>
        <v>1</v>
      </c>
    </row>
    <row r="77" spans="1:5" ht="50.15" customHeight="1" x14ac:dyDescent="0.35">
      <c r="A77" s="82">
        <v>4</v>
      </c>
      <c r="B77" s="83" t="s">
        <v>211</v>
      </c>
      <c r="C77" s="27" t="s">
        <v>90</v>
      </c>
      <c r="D77" s="38"/>
      <c r="E77" s="113">
        <f t="shared" ref="E77:E81" si="6">IF(C77="Fully met", 1, IF(C77="Partially met",0.5, 0))</f>
        <v>1</v>
      </c>
    </row>
    <row r="78" spans="1:5" ht="50.15" customHeight="1" x14ac:dyDescent="0.35">
      <c r="A78" s="82">
        <v>5</v>
      </c>
      <c r="B78" s="83" t="s">
        <v>212</v>
      </c>
      <c r="C78" s="27" t="s">
        <v>90</v>
      </c>
      <c r="D78" s="38"/>
      <c r="E78" s="113">
        <f t="shared" si="6"/>
        <v>1</v>
      </c>
    </row>
    <row r="79" spans="1:5" ht="80.150000000000006" customHeight="1" x14ac:dyDescent="0.35">
      <c r="A79" s="82">
        <v>6</v>
      </c>
      <c r="B79" s="83" t="s">
        <v>213</v>
      </c>
      <c r="C79" s="27" t="s">
        <v>90</v>
      </c>
      <c r="D79" s="38"/>
      <c r="E79" s="113">
        <f t="shared" si="6"/>
        <v>1</v>
      </c>
    </row>
    <row r="80" spans="1:5" ht="50.15" customHeight="1" x14ac:dyDescent="0.35">
      <c r="A80" s="82">
        <v>7</v>
      </c>
      <c r="B80" s="83" t="s">
        <v>214</v>
      </c>
      <c r="C80" s="27" t="s">
        <v>90</v>
      </c>
      <c r="D80" s="38"/>
      <c r="E80" s="113">
        <f t="shared" si="6"/>
        <v>1</v>
      </c>
    </row>
    <row r="81" spans="1:5" ht="50.15" customHeight="1" x14ac:dyDescent="0.35">
      <c r="A81" s="82">
        <v>8</v>
      </c>
      <c r="B81" s="132" t="s">
        <v>215</v>
      </c>
      <c r="C81" s="27" t="s">
        <v>90</v>
      </c>
      <c r="D81" s="38"/>
      <c r="E81" s="113">
        <f t="shared" si="6"/>
        <v>1</v>
      </c>
    </row>
    <row r="82" spans="1:5" ht="130" customHeight="1" x14ac:dyDescent="0.35">
      <c r="A82" s="146">
        <v>9</v>
      </c>
      <c r="B82" s="83" t="s">
        <v>216</v>
      </c>
      <c r="C82" s="45" t="s">
        <v>90</v>
      </c>
      <c r="D82" s="44"/>
      <c r="E82" s="131">
        <f>IF(C82="Fully met", 1, IF(C82="Partially met",0.5, 0))</f>
        <v>1</v>
      </c>
    </row>
    <row r="83" spans="1:5" ht="50.15" customHeight="1" x14ac:dyDescent="0.35">
      <c r="A83" s="82">
        <v>10</v>
      </c>
      <c r="B83" s="134" t="s">
        <v>217</v>
      </c>
      <c r="C83" s="27" t="s">
        <v>90</v>
      </c>
      <c r="D83" s="38"/>
      <c r="E83" s="113">
        <f>IF(C83="Fully met", 1, IF(C83="Partially met",0.5, 0))</f>
        <v>1</v>
      </c>
    </row>
    <row r="84" spans="1:5" ht="50.15" customHeight="1" x14ac:dyDescent="0.35">
      <c r="A84" s="82">
        <v>11</v>
      </c>
      <c r="B84" s="134" t="s">
        <v>165</v>
      </c>
      <c r="C84" s="27" t="s">
        <v>90</v>
      </c>
      <c r="D84" s="38"/>
      <c r="E84" s="113">
        <f t="shared" ref="E84:E85" si="7">IF(C84="Fully met", 1, IF(C84="Partially met",0.5, 0))</f>
        <v>1</v>
      </c>
    </row>
    <row r="85" spans="1:5" ht="80.150000000000006" customHeight="1" x14ac:dyDescent="0.35">
      <c r="A85" s="82">
        <v>12</v>
      </c>
      <c r="B85" s="134" t="s">
        <v>166</v>
      </c>
      <c r="C85" s="27" t="s">
        <v>90</v>
      </c>
      <c r="D85" s="38"/>
      <c r="E85" s="113">
        <f t="shared" si="7"/>
        <v>1</v>
      </c>
    </row>
    <row r="86" spans="1:5" ht="50.15" customHeight="1" x14ac:dyDescent="0.35">
      <c r="A86" s="82">
        <v>13</v>
      </c>
      <c r="B86" s="83" t="s">
        <v>218</v>
      </c>
      <c r="C86" s="27" t="s">
        <v>87</v>
      </c>
      <c r="D86" s="38" t="s">
        <v>219</v>
      </c>
      <c r="E86" s="113">
        <f>IF(C86="Fully met", 1, IF(C86="Partially met",0.5, 0))</f>
        <v>0.5</v>
      </c>
    </row>
    <row r="87" spans="1:5" ht="15.65" customHeight="1" x14ac:dyDescent="0.35">
      <c r="A87" s="114"/>
      <c r="B87" s="115"/>
      <c r="C87" s="116"/>
      <c r="D87" s="117" t="s">
        <v>107</v>
      </c>
      <c r="E87" s="66">
        <f>SUM(E74:E86)</f>
        <v>12.5</v>
      </c>
    </row>
    <row r="88" spans="1:5" ht="15" customHeight="1" thickBot="1" x14ac:dyDescent="0.4">
      <c r="A88" s="118"/>
      <c r="B88" s="119"/>
      <c r="C88" s="120"/>
      <c r="D88" s="121"/>
      <c r="E88" s="112" t="s">
        <v>220</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zoomScaleNormal="100" workbookViewId="0">
      <selection activeCell="D8" sqref="D8"/>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5" t="s">
        <v>22</v>
      </c>
      <c r="B1" s="105"/>
      <c r="C1" s="105"/>
      <c r="D1" s="105"/>
      <c r="E1" s="105"/>
    </row>
    <row r="2" spans="1:5" ht="15.5" x14ac:dyDescent="0.35">
      <c r="A2" s="141"/>
      <c r="B2" s="122"/>
      <c r="C2" s="122"/>
      <c r="D2" s="122"/>
      <c r="E2" s="123"/>
    </row>
    <row r="3" spans="1:5" ht="15.5" x14ac:dyDescent="0.35">
      <c r="A3" s="142" t="s">
        <v>82</v>
      </c>
      <c r="B3" s="142"/>
      <c r="C3" s="142"/>
      <c r="D3" s="142"/>
      <c r="E3" s="142"/>
    </row>
    <row r="4" spans="1:5" x14ac:dyDescent="0.35">
      <c r="A4" s="122"/>
      <c r="B4" s="122"/>
      <c r="C4" s="122"/>
      <c r="D4" s="122"/>
      <c r="E4" s="123"/>
    </row>
    <row r="5" spans="1:5" ht="18.5" x14ac:dyDescent="0.45">
      <c r="A5" s="144" t="s">
        <v>221</v>
      </c>
      <c r="B5" s="144"/>
      <c r="C5" s="144"/>
      <c r="D5" s="144"/>
      <c r="E5" s="144"/>
    </row>
    <row r="6" spans="1:5" ht="16" thickBot="1" x14ac:dyDescent="0.4">
      <c r="A6" s="148"/>
      <c r="B6" s="148"/>
      <c r="C6" s="148"/>
      <c r="D6" s="148"/>
      <c r="E6" s="148"/>
    </row>
    <row r="7" spans="1:5" ht="30" customHeight="1" x14ac:dyDescent="0.35">
      <c r="A7" s="135"/>
      <c r="B7" s="86" t="s">
        <v>222</v>
      </c>
      <c r="C7" s="86"/>
      <c r="D7" s="86"/>
      <c r="E7" s="136"/>
    </row>
    <row r="8" spans="1:5" ht="30" customHeight="1" x14ac:dyDescent="0.35">
      <c r="A8" s="137"/>
      <c r="B8" s="138" t="s">
        <v>85</v>
      </c>
      <c r="C8" s="129" t="s">
        <v>25</v>
      </c>
      <c r="D8" s="129" t="s">
        <v>26</v>
      </c>
      <c r="E8" s="130" t="s">
        <v>27</v>
      </c>
    </row>
    <row r="9" spans="1:5" ht="50.15" customHeight="1" x14ac:dyDescent="0.35">
      <c r="A9" s="82">
        <v>1</v>
      </c>
      <c r="B9" s="83" t="s">
        <v>223</v>
      </c>
      <c r="C9" s="25" t="s">
        <v>90</v>
      </c>
      <c r="D9" s="38"/>
      <c r="E9" s="113">
        <f>IF(C9="Fully met", 1, IF(C9="Partially met",0.5, 0))</f>
        <v>1</v>
      </c>
    </row>
    <row r="10" spans="1:5" ht="150" customHeight="1" x14ac:dyDescent="0.35">
      <c r="A10" s="133">
        <v>2</v>
      </c>
      <c r="B10" s="83" t="s">
        <v>111</v>
      </c>
      <c r="C10" s="36" t="s">
        <v>87</v>
      </c>
      <c r="D10" s="38" t="s">
        <v>224</v>
      </c>
      <c r="E10" s="113">
        <f>IF(C10="Fully met", 1, IF(C10="Partially met",0.5, 0))</f>
        <v>0.5</v>
      </c>
    </row>
    <row r="11" spans="1:5" ht="80.150000000000006" customHeight="1" x14ac:dyDescent="0.35">
      <c r="A11" s="82">
        <v>3</v>
      </c>
      <c r="B11" s="83" t="s">
        <v>89</v>
      </c>
      <c r="C11" s="25" t="s">
        <v>90</v>
      </c>
      <c r="D11" s="38"/>
      <c r="E11" s="113">
        <f>IF(C11="Fully met", 1, IF(C11="Partially met",0.5, 0))</f>
        <v>1</v>
      </c>
    </row>
    <row r="12" spans="1:5" ht="50.15" customHeight="1" x14ac:dyDescent="0.35">
      <c r="A12" s="150">
        <v>4</v>
      </c>
      <c r="B12" s="151" t="s">
        <v>225</v>
      </c>
      <c r="C12" s="25" t="s">
        <v>90</v>
      </c>
      <c r="D12" s="38"/>
      <c r="E12" s="113">
        <f t="shared" ref="E12" si="0">IF(C12="Fully met", 1, IF(C12="Partially met",0.5, 0))</f>
        <v>1</v>
      </c>
    </row>
    <row r="13" spans="1:5" ht="80.150000000000006" customHeight="1" x14ac:dyDescent="0.35">
      <c r="A13" s="150">
        <v>5</v>
      </c>
      <c r="B13" s="153" t="s">
        <v>226</v>
      </c>
      <c r="C13" s="25" t="s">
        <v>87</v>
      </c>
      <c r="D13" s="38" t="s">
        <v>227</v>
      </c>
      <c r="E13" s="113">
        <f>IF(C13="Fully met", 1, IF(C13="Partially met",0.5, 0))</f>
        <v>0.5</v>
      </c>
    </row>
    <row r="14" spans="1:5" ht="50.15" customHeight="1" x14ac:dyDescent="0.35">
      <c r="A14" s="150">
        <v>6</v>
      </c>
      <c r="B14" s="151" t="s">
        <v>228</v>
      </c>
      <c r="C14" s="25" t="s">
        <v>90</v>
      </c>
      <c r="D14" s="38"/>
      <c r="E14" s="113">
        <f t="shared" ref="E14:E26" si="1">IF(C14="Fully met", 1, IF(C14="Partially met",0.5, 0))</f>
        <v>1</v>
      </c>
    </row>
    <row r="15" spans="1:5" ht="50.15" customHeight="1" x14ac:dyDescent="0.35">
      <c r="A15" s="150">
        <v>7</v>
      </c>
      <c r="B15" s="151" t="s">
        <v>229</v>
      </c>
      <c r="C15" s="25" t="s">
        <v>90</v>
      </c>
      <c r="D15" s="38"/>
      <c r="E15" s="113">
        <f t="shared" si="1"/>
        <v>1</v>
      </c>
    </row>
    <row r="16" spans="1:5" ht="50.15" customHeight="1" x14ac:dyDescent="0.35">
      <c r="A16" s="150">
        <v>8</v>
      </c>
      <c r="B16" s="151" t="s">
        <v>230</v>
      </c>
      <c r="C16" s="25" t="s">
        <v>90</v>
      </c>
      <c r="D16" s="38"/>
      <c r="E16" s="113">
        <f t="shared" si="1"/>
        <v>1</v>
      </c>
    </row>
    <row r="17" spans="1:5" ht="50.15" customHeight="1" x14ac:dyDescent="0.35">
      <c r="A17" s="152">
        <v>9</v>
      </c>
      <c r="B17" s="147" t="s">
        <v>231</v>
      </c>
      <c r="C17" s="25" t="s">
        <v>90</v>
      </c>
      <c r="D17" s="38"/>
      <c r="E17" s="113">
        <f t="shared" si="1"/>
        <v>1</v>
      </c>
    </row>
    <row r="18" spans="1:5" ht="50.15" customHeight="1" x14ac:dyDescent="0.35">
      <c r="A18" s="152">
        <v>10</v>
      </c>
      <c r="B18" s="147" t="s">
        <v>232</v>
      </c>
      <c r="C18" s="25" t="s">
        <v>87</v>
      </c>
      <c r="D18" s="38" t="s">
        <v>233</v>
      </c>
      <c r="E18" s="113">
        <f t="shared" si="1"/>
        <v>0.5</v>
      </c>
    </row>
    <row r="19" spans="1:5" ht="50.15" customHeight="1" x14ac:dyDescent="0.35">
      <c r="A19" s="152">
        <v>11</v>
      </c>
      <c r="B19" s="147" t="s">
        <v>132</v>
      </c>
      <c r="C19" s="25" t="s">
        <v>90</v>
      </c>
      <c r="D19" s="38"/>
      <c r="E19" s="113">
        <f t="shared" si="1"/>
        <v>1</v>
      </c>
    </row>
    <row r="20" spans="1:5" ht="50.15" customHeight="1" x14ac:dyDescent="0.35">
      <c r="A20" s="152">
        <v>12</v>
      </c>
      <c r="B20" s="147" t="s">
        <v>234</v>
      </c>
      <c r="C20" s="25" t="s">
        <v>90</v>
      </c>
      <c r="D20" s="38"/>
      <c r="E20" s="113">
        <f t="shared" si="1"/>
        <v>1</v>
      </c>
    </row>
    <row r="21" spans="1:5" ht="50.15" customHeight="1" x14ac:dyDescent="0.35">
      <c r="A21" s="152">
        <v>13</v>
      </c>
      <c r="B21" s="147" t="s">
        <v>235</v>
      </c>
      <c r="C21" s="25" t="s">
        <v>87</v>
      </c>
      <c r="D21" s="38" t="s">
        <v>236</v>
      </c>
      <c r="E21" s="113">
        <f t="shared" si="1"/>
        <v>0.5</v>
      </c>
    </row>
    <row r="22" spans="1:5" ht="50.15" customHeight="1" x14ac:dyDescent="0.35">
      <c r="A22" s="152">
        <v>14</v>
      </c>
      <c r="B22" s="147" t="s">
        <v>237</v>
      </c>
      <c r="C22" s="25" t="s">
        <v>90</v>
      </c>
      <c r="D22" s="38"/>
      <c r="E22" s="113">
        <f t="shared" si="1"/>
        <v>1</v>
      </c>
    </row>
    <row r="23" spans="1:5" ht="50.15" customHeight="1" x14ac:dyDescent="0.35">
      <c r="A23" s="152">
        <v>15</v>
      </c>
      <c r="B23" s="147" t="s">
        <v>238</v>
      </c>
      <c r="C23" s="25" t="s">
        <v>90</v>
      </c>
      <c r="D23" s="38"/>
      <c r="E23" s="113">
        <f t="shared" si="1"/>
        <v>1</v>
      </c>
    </row>
    <row r="24" spans="1:5" ht="50.15" customHeight="1" x14ac:dyDescent="0.35">
      <c r="A24" s="152">
        <v>16</v>
      </c>
      <c r="B24" s="147" t="s">
        <v>239</v>
      </c>
      <c r="C24" s="25" t="s">
        <v>87</v>
      </c>
      <c r="D24" s="38" t="s">
        <v>240</v>
      </c>
      <c r="E24" s="113">
        <f t="shared" si="1"/>
        <v>0.5</v>
      </c>
    </row>
    <row r="25" spans="1:5" ht="50.15" customHeight="1" x14ac:dyDescent="0.35">
      <c r="A25" s="152">
        <v>17</v>
      </c>
      <c r="B25" s="147" t="s">
        <v>137</v>
      </c>
      <c r="C25" s="25" t="s">
        <v>90</v>
      </c>
      <c r="D25" s="38"/>
      <c r="E25" s="113">
        <f t="shared" si="1"/>
        <v>1</v>
      </c>
    </row>
    <row r="26" spans="1:5" ht="50.15" customHeight="1" x14ac:dyDescent="0.35">
      <c r="A26" s="152">
        <v>18</v>
      </c>
      <c r="B26" s="147" t="s">
        <v>138</v>
      </c>
      <c r="C26" s="25" t="s">
        <v>90</v>
      </c>
      <c r="D26" s="38"/>
      <c r="E26" s="113">
        <f t="shared" si="1"/>
        <v>1</v>
      </c>
    </row>
    <row r="27" spans="1:5" ht="15.65" customHeight="1" x14ac:dyDescent="0.35">
      <c r="A27" s="114"/>
      <c r="B27" s="115"/>
      <c r="C27" s="115"/>
      <c r="D27" s="117" t="s">
        <v>107</v>
      </c>
      <c r="E27" s="66">
        <f>SUM(E9:E26)</f>
        <v>15.5</v>
      </c>
    </row>
    <row r="28" spans="1:5" ht="14.5" customHeight="1" thickBot="1" x14ac:dyDescent="0.4">
      <c r="A28" s="118"/>
      <c r="B28" s="119"/>
      <c r="C28" s="119"/>
      <c r="D28" s="121"/>
      <c r="E28" s="149" t="s">
        <v>191</v>
      </c>
    </row>
    <row r="29" spans="1:5" ht="15" thickBot="1" x14ac:dyDescent="0.4">
      <c r="A29" s="122"/>
      <c r="B29" s="122"/>
      <c r="C29" s="122"/>
      <c r="D29" s="122"/>
      <c r="E29" s="123"/>
    </row>
    <row r="30" spans="1:5" ht="30" customHeight="1" x14ac:dyDescent="0.35">
      <c r="A30" s="135"/>
      <c r="B30" s="86" t="s">
        <v>241</v>
      </c>
      <c r="C30" s="86"/>
      <c r="D30" s="86"/>
      <c r="E30" s="136"/>
    </row>
    <row r="31" spans="1:5" ht="30" customHeight="1" x14ac:dyDescent="0.35">
      <c r="A31" s="137"/>
      <c r="B31" s="138" t="s">
        <v>85</v>
      </c>
      <c r="C31" s="129" t="s">
        <v>25</v>
      </c>
      <c r="D31" s="129" t="s">
        <v>26</v>
      </c>
      <c r="E31" s="130" t="s">
        <v>27</v>
      </c>
    </row>
    <row r="32" spans="1:5" ht="80.150000000000006" customHeight="1" x14ac:dyDescent="0.35">
      <c r="A32" s="82">
        <v>1</v>
      </c>
      <c r="B32" s="83" t="s">
        <v>143</v>
      </c>
      <c r="C32" s="25" t="s">
        <v>90</v>
      </c>
      <c r="D32" s="38"/>
      <c r="E32" s="113">
        <f>IF(C32="Fully met", 1, IF(C32="Partially met",0.5, 0))</f>
        <v>1</v>
      </c>
    </row>
    <row r="33" spans="1:5" ht="80.150000000000006" customHeight="1" x14ac:dyDescent="0.35">
      <c r="A33" s="82">
        <v>2</v>
      </c>
      <c r="B33" s="83" t="s">
        <v>144</v>
      </c>
      <c r="C33" s="25" t="s">
        <v>87</v>
      </c>
      <c r="D33" s="38" t="s">
        <v>242</v>
      </c>
      <c r="E33" s="113">
        <f t="shared" ref="E33:E44" si="2">IF(C33="Fully met", 1, IF(C33="Partially met",0.5, 0))</f>
        <v>0.5</v>
      </c>
    </row>
    <row r="34" spans="1:5" ht="50.15" customHeight="1" x14ac:dyDescent="0.35">
      <c r="A34" s="82">
        <v>3</v>
      </c>
      <c r="B34" s="83" t="s">
        <v>146</v>
      </c>
      <c r="C34" s="25" t="s">
        <v>90</v>
      </c>
      <c r="D34" s="38"/>
      <c r="E34" s="113">
        <f t="shared" si="2"/>
        <v>1</v>
      </c>
    </row>
    <row r="35" spans="1:5" ht="50.15" customHeight="1" x14ac:dyDescent="0.35">
      <c r="A35" s="82">
        <v>4</v>
      </c>
      <c r="B35" s="83" t="s">
        <v>193</v>
      </c>
      <c r="C35" s="25" t="s">
        <v>87</v>
      </c>
      <c r="D35" s="38" t="s">
        <v>243</v>
      </c>
      <c r="E35" s="113">
        <f t="shared" si="2"/>
        <v>0.5</v>
      </c>
    </row>
    <row r="36" spans="1:5" ht="50.15" customHeight="1" x14ac:dyDescent="0.35">
      <c r="A36" s="82">
        <v>5</v>
      </c>
      <c r="B36" s="83" t="s">
        <v>149</v>
      </c>
      <c r="C36" s="25" t="s">
        <v>90</v>
      </c>
      <c r="D36" s="38"/>
      <c r="E36" s="113">
        <f t="shared" si="2"/>
        <v>1</v>
      </c>
    </row>
    <row r="37" spans="1:5" ht="50.15" customHeight="1" x14ac:dyDescent="0.35">
      <c r="A37" s="82">
        <v>6</v>
      </c>
      <c r="B37" s="83" t="s">
        <v>151</v>
      </c>
      <c r="C37" s="25" t="s">
        <v>90</v>
      </c>
      <c r="D37" s="38"/>
      <c r="E37" s="113">
        <f t="shared" si="2"/>
        <v>1</v>
      </c>
    </row>
    <row r="38" spans="1:5" ht="50.15" customHeight="1" x14ac:dyDescent="0.35">
      <c r="A38" s="82">
        <v>7</v>
      </c>
      <c r="B38" s="83" t="s">
        <v>194</v>
      </c>
      <c r="C38" s="25" t="s">
        <v>90</v>
      </c>
      <c r="D38" s="38"/>
      <c r="E38" s="113">
        <f t="shared" si="2"/>
        <v>1</v>
      </c>
    </row>
    <row r="39" spans="1:5" ht="50.15" customHeight="1" x14ac:dyDescent="0.35">
      <c r="A39" s="82">
        <v>8</v>
      </c>
      <c r="B39" s="83" t="s">
        <v>153</v>
      </c>
      <c r="C39" s="25" t="s">
        <v>90</v>
      </c>
      <c r="D39" s="38"/>
      <c r="E39" s="113">
        <f t="shared" si="2"/>
        <v>1</v>
      </c>
    </row>
    <row r="40" spans="1:5" ht="50.15" customHeight="1" x14ac:dyDescent="0.35">
      <c r="A40" s="82">
        <v>9</v>
      </c>
      <c r="B40" s="83" t="s">
        <v>244</v>
      </c>
      <c r="C40" s="25" t="s">
        <v>87</v>
      </c>
      <c r="D40" s="38" t="s">
        <v>245</v>
      </c>
      <c r="E40" s="113">
        <f t="shared" si="2"/>
        <v>0.5</v>
      </c>
    </row>
    <row r="41" spans="1:5" ht="50.15" customHeight="1" x14ac:dyDescent="0.35">
      <c r="A41" s="82">
        <v>10</v>
      </c>
      <c r="B41" s="83" t="s">
        <v>246</v>
      </c>
      <c r="C41" s="25" t="s">
        <v>90</v>
      </c>
      <c r="D41" s="38"/>
      <c r="E41" s="113">
        <f t="shared" si="2"/>
        <v>1</v>
      </c>
    </row>
    <row r="42" spans="1:5" ht="50.15" customHeight="1" x14ac:dyDescent="0.35">
      <c r="A42" s="82">
        <v>11</v>
      </c>
      <c r="B42" s="83" t="s">
        <v>247</v>
      </c>
      <c r="C42" s="25" t="s">
        <v>90</v>
      </c>
      <c r="D42" s="38"/>
      <c r="E42" s="113">
        <f t="shared" si="2"/>
        <v>1</v>
      </c>
    </row>
    <row r="43" spans="1:5" ht="50.15" customHeight="1" x14ac:dyDescent="0.35">
      <c r="A43" s="82">
        <v>12</v>
      </c>
      <c r="B43" s="83" t="s">
        <v>137</v>
      </c>
      <c r="C43" s="25" t="s">
        <v>90</v>
      </c>
      <c r="D43" s="38"/>
      <c r="E43" s="113">
        <f t="shared" si="2"/>
        <v>1</v>
      </c>
    </row>
    <row r="44" spans="1:5" ht="50.15" customHeight="1" x14ac:dyDescent="0.35">
      <c r="A44" s="82">
        <v>13</v>
      </c>
      <c r="B44" s="83" t="s">
        <v>155</v>
      </c>
      <c r="C44" s="25" t="s">
        <v>87</v>
      </c>
      <c r="D44" s="38" t="s">
        <v>248</v>
      </c>
      <c r="E44" s="113">
        <f t="shared" si="2"/>
        <v>0.5</v>
      </c>
    </row>
    <row r="45" spans="1:5" ht="15.65" customHeight="1" x14ac:dyDescent="0.35">
      <c r="A45" s="114"/>
      <c r="B45" s="115"/>
      <c r="C45" s="115"/>
      <c r="D45" s="117" t="s">
        <v>107</v>
      </c>
      <c r="E45" s="66">
        <f>SUM(E32:E44)</f>
        <v>11</v>
      </c>
    </row>
    <row r="46" spans="1:5" ht="15" customHeight="1" thickBot="1" x14ac:dyDescent="0.4">
      <c r="A46" s="118"/>
      <c r="B46" s="119"/>
      <c r="C46" s="119"/>
      <c r="D46" s="121"/>
      <c r="E46" s="112" t="s">
        <v>220</v>
      </c>
    </row>
    <row r="47" spans="1:5" ht="15" thickBot="1" x14ac:dyDescent="0.4">
      <c r="A47" s="122"/>
      <c r="B47" s="122"/>
      <c r="C47" s="122"/>
      <c r="D47" s="122"/>
      <c r="E47" s="123"/>
    </row>
    <row r="48" spans="1:5" ht="30" customHeight="1" x14ac:dyDescent="0.35">
      <c r="A48" s="135"/>
      <c r="B48" s="86" t="s">
        <v>249</v>
      </c>
      <c r="C48" s="86"/>
      <c r="D48" s="86"/>
      <c r="E48" s="136"/>
    </row>
    <row r="49" spans="1:5" ht="30" customHeight="1" x14ac:dyDescent="0.35">
      <c r="A49" s="137"/>
      <c r="B49" s="138" t="s">
        <v>85</v>
      </c>
      <c r="C49" s="129" t="s">
        <v>25</v>
      </c>
      <c r="D49" s="129" t="s">
        <v>26</v>
      </c>
      <c r="E49" s="130" t="s">
        <v>27</v>
      </c>
    </row>
    <row r="50" spans="1:5" ht="50.15" customHeight="1" x14ac:dyDescent="0.35">
      <c r="A50" s="82">
        <v>1</v>
      </c>
      <c r="B50" s="83" t="s">
        <v>250</v>
      </c>
      <c r="C50" s="25" t="s">
        <v>90</v>
      </c>
      <c r="D50" s="38"/>
      <c r="E50" s="113">
        <f>IF(C50="Fully met", 1, IF(C50="Partially met",0.5, 0))</f>
        <v>1</v>
      </c>
    </row>
    <row r="51" spans="1:5" ht="50.15" customHeight="1" x14ac:dyDescent="0.35">
      <c r="A51" s="82">
        <v>2</v>
      </c>
      <c r="B51" s="83" t="s">
        <v>251</v>
      </c>
      <c r="C51" s="25" t="s">
        <v>87</v>
      </c>
      <c r="D51" s="38" t="s">
        <v>252</v>
      </c>
      <c r="E51" s="113">
        <f t="shared" ref="E51:E55" si="3">IF(C51="Fully met", 1, IF(C51="Partially met",0.5, 0))</f>
        <v>0.5</v>
      </c>
    </row>
    <row r="52" spans="1:5" ht="50.15" customHeight="1" x14ac:dyDescent="0.35">
      <c r="A52" s="82">
        <v>3</v>
      </c>
      <c r="B52" s="83" t="s">
        <v>201</v>
      </c>
      <c r="C52" s="25" t="s">
        <v>90</v>
      </c>
      <c r="D52" s="38"/>
      <c r="E52" s="113">
        <f t="shared" si="3"/>
        <v>1</v>
      </c>
    </row>
    <row r="53" spans="1:5" ht="50.15" customHeight="1" x14ac:dyDescent="0.35">
      <c r="A53" s="82">
        <v>4</v>
      </c>
      <c r="B53" s="83" t="s">
        <v>253</v>
      </c>
      <c r="C53" s="25" t="s">
        <v>87</v>
      </c>
      <c r="D53" s="38" t="s">
        <v>254</v>
      </c>
      <c r="E53" s="113">
        <f t="shared" si="3"/>
        <v>0.5</v>
      </c>
    </row>
    <row r="54" spans="1:5" ht="80.150000000000006" customHeight="1" x14ac:dyDescent="0.35">
      <c r="A54" s="82">
        <v>5</v>
      </c>
      <c r="B54" s="83" t="s">
        <v>203</v>
      </c>
      <c r="C54" s="25" t="s">
        <v>90</v>
      </c>
      <c r="D54" s="38"/>
      <c r="E54" s="113">
        <f t="shared" si="3"/>
        <v>1</v>
      </c>
    </row>
    <row r="55" spans="1:5" ht="50.15" customHeight="1" x14ac:dyDescent="0.35">
      <c r="A55" s="82">
        <v>6</v>
      </c>
      <c r="B55" s="83" t="s">
        <v>255</v>
      </c>
      <c r="C55" s="25" t="s">
        <v>90</v>
      </c>
      <c r="D55" s="38"/>
      <c r="E55" s="113">
        <f t="shared" si="3"/>
        <v>1</v>
      </c>
    </row>
    <row r="56" spans="1:5" ht="15.65" customHeight="1" x14ac:dyDescent="0.35">
      <c r="A56" s="114"/>
      <c r="B56" s="115"/>
      <c r="C56" s="115"/>
      <c r="D56" s="117" t="s">
        <v>107</v>
      </c>
      <c r="E56" s="66">
        <f>SUM(E50:E55)</f>
        <v>5</v>
      </c>
    </row>
    <row r="57" spans="1:5" ht="15" customHeight="1" thickBot="1" x14ac:dyDescent="0.4">
      <c r="A57" s="118"/>
      <c r="B57" s="119"/>
      <c r="C57" s="119"/>
      <c r="D57" s="121"/>
      <c r="E57" s="112" t="s">
        <v>206</v>
      </c>
    </row>
    <row r="58" spans="1:5" ht="15" thickBot="1" x14ac:dyDescent="0.4">
      <c r="A58" s="123"/>
      <c r="B58" s="122"/>
      <c r="C58" s="122"/>
      <c r="D58" s="122"/>
      <c r="E58" s="123"/>
    </row>
    <row r="59" spans="1:5" ht="30" customHeight="1" x14ac:dyDescent="0.35">
      <c r="A59" s="135"/>
      <c r="B59" s="86" t="s">
        <v>256</v>
      </c>
      <c r="C59" s="86"/>
      <c r="D59" s="86"/>
      <c r="E59" s="136"/>
    </row>
    <row r="60" spans="1:5" ht="30" customHeight="1" x14ac:dyDescent="0.35">
      <c r="A60" s="137"/>
      <c r="B60" s="138" t="s">
        <v>85</v>
      </c>
      <c r="C60" s="129" t="s">
        <v>25</v>
      </c>
      <c r="D60" s="129" t="s">
        <v>26</v>
      </c>
      <c r="E60" s="130" t="s">
        <v>27</v>
      </c>
    </row>
    <row r="61" spans="1:5" ht="80.150000000000006" customHeight="1" x14ac:dyDescent="0.35">
      <c r="A61" s="82">
        <v>1</v>
      </c>
      <c r="B61" s="83" t="s">
        <v>257</v>
      </c>
      <c r="C61" s="25" t="s">
        <v>90</v>
      </c>
      <c r="D61" s="38"/>
      <c r="E61" s="113">
        <f>IF(C61="Fully met", 1, IF(C61="Partially met",0.5, 0))</f>
        <v>1</v>
      </c>
    </row>
    <row r="62" spans="1:5" ht="50.15" customHeight="1" x14ac:dyDescent="0.35">
      <c r="A62" s="82">
        <v>2</v>
      </c>
      <c r="B62" s="83" t="s">
        <v>210</v>
      </c>
      <c r="C62" s="25" t="s">
        <v>90</v>
      </c>
      <c r="D62" s="38"/>
      <c r="E62" s="113">
        <f t="shared" ref="E62:E63" si="4">IF(C62="Fully met", 1, IF(C62="Partially met",0.5, 0))</f>
        <v>1</v>
      </c>
    </row>
    <row r="63" spans="1:5" ht="80.150000000000006" customHeight="1" x14ac:dyDescent="0.35">
      <c r="A63" s="82">
        <v>3</v>
      </c>
      <c r="B63" s="132" t="s">
        <v>258</v>
      </c>
      <c r="C63" s="25" t="s">
        <v>90</v>
      </c>
      <c r="D63" s="38"/>
      <c r="E63" s="113">
        <f t="shared" si="4"/>
        <v>1</v>
      </c>
    </row>
    <row r="64" spans="1:5" ht="130" customHeight="1" x14ac:dyDescent="0.35">
      <c r="A64" s="133">
        <v>4</v>
      </c>
      <c r="B64" s="83" t="s">
        <v>216</v>
      </c>
      <c r="C64" s="36" t="s">
        <v>90</v>
      </c>
      <c r="D64" s="38"/>
      <c r="E64" s="113">
        <f>IF(C64="Fully met", 1, IF(C64="Partially met",0.5, 0))</f>
        <v>1</v>
      </c>
    </row>
    <row r="65" spans="1:5" ht="50.15" customHeight="1" x14ac:dyDescent="0.35">
      <c r="A65" s="82">
        <v>5</v>
      </c>
      <c r="B65" s="134" t="s">
        <v>214</v>
      </c>
      <c r="C65" s="25" t="s">
        <v>90</v>
      </c>
      <c r="D65" s="38"/>
      <c r="E65" s="113">
        <f>IF(C65="Fully met", 1, IF(C65="Partially met",0.5, 0))</f>
        <v>1</v>
      </c>
    </row>
    <row r="66" spans="1:5" ht="50.15" customHeight="1" x14ac:dyDescent="0.35">
      <c r="A66" s="82">
        <v>6</v>
      </c>
      <c r="B66" s="83" t="s">
        <v>215</v>
      </c>
      <c r="C66" s="25" t="s">
        <v>90</v>
      </c>
      <c r="D66" s="38"/>
      <c r="E66" s="113">
        <f t="shared" ref="E66:E72" si="5">IF(C66="Fully met", 1, IF(C66="Partially met",0.5, 0))</f>
        <v>1</v>
      </c>
    </row>
    <row r="67" spans="1:5" ht="80.150000000000006" customHeight="1" x14ac:dyDescent="0.35">
      <c r="A67" s="82">
        <v>7</v>
      </c>
      <c r="B67" s="83" t="s">
        <v>259</v>
      </c>
      <c r="C67" s="25" t="s">
        <v>90</v>
      </c>
      <c r="D67" s="38"/>
      <c r="E67" s="113">
        <f t="shared" si="5"/>
        <v>1</v>
      </c>
    </row>
    <row r="68" spans="1:5" ht="50.15" customHeight="1" x14ac:dyDescent="0.35">
      <c r="A68" s="82">
        <v>8</v>
      </c>
      <c r="B68" s="83" t="s">
        <v>260</v>
      </c>
      <c r="C68" s="25" t="s">
        <v>90</v>
      </c>
      <c r="D68" s="38"/>
      <c r="E68" s="113">
        <f t="shared" si="5"/>
        <v>1</v>
      </c>
    </row>
    <row r="69" spans="1:5" ht="80.150000000000006" customHeight="1" x14ac:dyDescent="0.35">
      <c r="A69" s="82">
        <v>9</v>
      </c>
      <c r="B69" s="83" t="s">
        <v>261</v>
      </c>
      <c r="C69" s="25" t="s">
        <v>90</v>
      </c>
      <c r="D69" s="38"/>
      <c r="E69" s="113">
        <f t="shared" si="5"/>
        <v>1</v>
      </c>
    </row>
    <row r="70" spans="1:5" ht="50.15" customHeight="1" x14ac:dyDescent="0.35">
      <c r="A70" s="82">
        <v>10</v>
      </c>
      <c r="B70" s="83" t="s">
        <v>212</v>
      </c>
      <c r="C70" s="25" t="s">
        <v>90</v>
      </c>
      <c r="D70" s="38"/>
      <c r="E70" s="113">
        <f t="shared" si="5"/>
        <v>1</v>
      </c>
    </row>
    <row r="71" spans="1:5" ht="50.15" customHeight="1" x14ac:dyDescent="0.35">
      <c r="A71" s="82">
        <v>11</v>
      </c>
      <c r="B71" s="83" t="s">
        <v>165</v>
      </c>
      <c r="C71" s="25" t="s">
        <v>90</v>
      </c>
      <c r="D71" s="38"/>
      <c r="E71" s="113">
        <f t="shared" si="5"/>
        <v>1</v>
      </c>
    </row>
    <row r="72" spans="1:5" ht="50.15" customHeight="1" x14ac:dyDescent="0.35">
      <c r="A72" s="82">
        <v>12</v>
      </c>
      <c r="B72" s="83" t="s">
        <v>262</v>
      </c>
      <c r="C72" s="25" t="s">
        <v>87</v>
      </c>
      <c r="D72" s="38" t="s">
        <v>263</v>
      </c>
      <c r="E72" s="113">
        <f t="shared" si="5"/>
        <v>0.5</v>
      </c>
    </row>
    <row r="73" spans="1:5" ht="15.65" customHeight="1" x14ac:dyDescent="0.35">
      <c r="A73" s="114"/>
      <c r="B73" s="115"/>
      <c r="C73" s="115"/>
      <c r="D73" s="117" t="s">
        <v>107</v>
      </c>
      <c r="E73" s="66">
        <f>SUM(E61:E72)</f>
        <v>11.5</v>
      </c>
    </row>
    <row r="74" spans="1:5" ht="15" customHeight="1" thickBot="1" x14ac:dyDescent="0.4">
      <c r="A74" s="118"/>
      <c r="B74" s="119"/>
      <c r="C74" s="119"/>
      <c r="D74" s="121"/>
      <c r="E74" s="112" t="s">
        <v>108</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topLeftCell="A72" zoomScaleNormal="100" workbookViewId="0">
      <selection activeCell="J75" sqref="J75"/>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5" t="s">
        <v>22</v>
      </c>
      <c r="B1" s="105"/>
      <c r="C1" s="140"/>
      <c r="D1" s="105"/>
      <c r="E1" s="105"/>
    </row>
    <row r="2" spans="1:5" ht="15.5" x14ac:dyDescent="0.35">
      <c r="A2" s="141"/>
      <c r="B2" s="122"/>
      <c r="C2" s="123"/>
      <c r="D2" s="122"/>
      <c r="E2" s="123"/>
    </row>
    <row r="3" spans="1:5" ht="15.5" x14ac:dyDescent="0.35">
      <c r="A3" s="142" t="s">
        <v>82</v>
      </c>
      <c r="B3" s="142"/>
      <c r="C3" s="143"/>
      <c r="D3" s="142"/>
      <c r="E3" s="142"/>
    </row>
    <row r="4" spans="1:5" x14ac:dyDescent="0.35">
      <c r="A4" s="122"/>
      <c r="B4" s="122"/>
      <c r="C4" s="123"/>
      <c r="D4" s="122"/>
      <c r="E4" s="123"/>
    </row>
    <row r="5" spans="1:5" ht="18.5" x14ac:dyDescent="0.45">
      <c r="A5" s="144" t="s">
        <v>264</v>
      </c>
      <c r="B5" s="144"/>
      <c r="C5" s="145"/>
      <c r="D5" s="144"/>
      <c r="E5" s="144"/>
    </row>
    <row r="6" spans="1:5" ht="16" thickBot="1" x14ac:dyDescent="0.4">
      <c r="A6" s="148"/>
      <c r="B6" s="148"/>
      <c r="C6" s="148"/>
      <c r="D6" s="148"/>
      <c r="E6" s="148"/>
    </row>
    <row r="7" spans="1:5" ht="30" customHeight="1" x14ac:dyDescent="0.35">
      <c r="A7" s="135"/>
      <c r="B7" s="86" t="s">
        <v>222</v>
      </c>
      <c r="C7" s="87"/>
      <c r="D7" s="86"/>
      <c r="E7" s="136"/>
    </row>
    <row r="8" spans="1:5" ht="30" customHeight="1" x14ac:dyDescent="0.35">
      <c r="A8" s="137"/>
      <c r="B8" s="138" t="s">
        <v>85</v>
      </c>
      <c r="C8" s="129" t="s">
        <v>25</v>
      </c>
      <c r="D8" s="129" t="s">
        <v>26</v>
      </c>
      <c r="E8" s="130" t="s">
        <v>27</v>
      </c>
    </row>
    <row r="9" spans="1:5" ht="81" customHeight="1" x14ac:dyDescent="0.35">
      <c r="A9" s="82">
        <v>1</v>
      </c>
      <c r="B9" s="83" t="s">
        <v>265</v>
      </c>
      <c r="C9" s="27" t="s">
        <v>46</v>
      </c>
      <c r="D9" s="38" t="s">
        <v>266</v>
      </c>
      <c r="E9" s="113">
        <f>IF(C9="Fully met", 1, IF(C9="Partially met",0.5, 0))</f>
        <v>0</v>
      </c>
    </row>
    <row r="10" spans="1:5" ht="81" customHeight="1" x14ac:dyDescent="0.35">
      <c r="A10" s="82">
        <v>2</v>
      </c>
      <c r="B10" s="132" t="s">
        <v>89</v>
      </c>
      <c r="C10" s="27" t="s">
        <v>46</v>
      </c>
      <c r="D10" s="38" t="s">
        <v>267</v>
      </c>
      <c r="E10" s="113">
        <f t="shared" ref="E10:E11" si="0">IF(C10="Fully met", 1, IF(C10="Partially met",0.5, 0))</f>
        <v>0</v>
      </c>
    </row>
    <row r="11" spans="1:5" ht="50.15" customHeight="1" x14ac:dyDescent="0.35">
      <c r="A11" s="133">
        <v>3</v>
      </c>
      <c r="B11" s="132" t="s">
        <v>225</v>
      </c>
      <c r="C11" s="36" t="s">
        <v>46</v>
      </c>
      <c r="D11" s="38" t="s">
        <v>267</v>
      </c>
      <c r="E11" s="113">
        <f t="shared" si="0"/>
        <v>0</v>
      </c>
    </row>
    <row r="12" spans="1:5" ht="150" customHeight="1" x14ac:dyDescent="0.35">
      <c r="A12" s="133">
        <v>4</v>
      </c>
      <c r="B12" s="83" t="s">
        <v>111</v>
      </c>
      <c r="C12" s="36" t="s">
        <v>46</v>
      </c>
      <c r="D12" s="38" t="s">
        <v>267</v>
      </c>
      <c r="E12" s="113">
        <f>IF(C12="Fully met", 1, IF(C12="Partially met",0.5, 0))</f>
        <v>0</v>
      </c>
    </row>
    <row r="13" spans="1:5" ht="80.150000000000006" customHeight="1" x14ac:dyDescent="0.35">
      <c r="A13" s="82">
        <v>5</v>
      </c>
      <c r="B13" s="134" t="s">
        <v>226</v>
      </c>
      <c r="C13" s="27" t="s">
        <v>46</v>
      </c>
      <c r="D13" s="38" t="s">
        <v>268</v>
      </c>
      <c r="E13" s="113">
        <f>IF(C13="Fully met", 1, IF(C13="Partially met",0.5, 0))</f>
        <v>0</v>
      </c>
    </row>
    <row r="14" spans="1:5" ht="50.15" customHeight="1" x14ac:dyDescent="0.35">
      <c r="A14" s="82">
        <v>6</v>
      </c>
      <c r="B14" s="83" t="s">
        <v>269</v>
      </c>
      <c r="C14" s="27" t="s">
        <v>87</v>
      </c>
      <c r="D14" s="38" t="s">
        <v>270</v>
      </c>
      <c r="E14" s="113">
        <f t="shared" ref="E14:E26" si="1">IF(C14="Fully met", 1, IF(C14="Partially met",0.5, 0))</f>
        <v>0.5</v>
      </c>
    </row>
    <row r="15" spans="1:5" ht="50.15" customHeight="1" x14ac:dyDescent="0.35">
      <c r="A15" s="82">
        <v>7</v>
      </c>
      <c r="B15" s="83" t="s">
        <v>271</v>
      </c>
      <c r="C15" s="27" t="s">
        <v>46</v>
      </c>
      <c r="D15" s="38" t="s">
        <v>272</v>
      </c>
      <c r="E15" s="113">
        <f t="shared" si="1"/>
        <v>0</v>
      </c>
    </row>
    <row r="16" spans="1:5" ht="50.15" customHeight="1" x14ac:dyDescent="0.35">
      <c r="A16" s="82">
        <v>8</v>
      </c>
      <c r="B16" s="83" t="s">
        <v>230</v>
      </c>
      <c r="C16" s="27" t="s">
        <v>46</v>
      </c>
      <c r="D16" s="38" t="s">
        <v>272</v>
      </c>
      <c r="E16" s="113">
        <f t="shared" si="1"/>
        <v>0</v>
      </c>
    </row>
    <row r="17" spans="1:5" ht="50.15" customHeight="1" x14ac:dyDescent="0.35">
      <c r="A17" s="82">
        <v>9</v>
      </c>
      <c r="B17" s="83" t="s">
        <v>273</v>
      </c>
      <c r="C17" s="27" t="s">
        <v>46</v>
      </c>
      <c r="D17" s="38" t="s">
        <v>272</v>
      </c>
      <c r="E17" s="113">
        <f t="shared" si="1"/>
        <v>0</v>
      </c>
    </row>
    <row r="18" spans="1:5" ht="50.15" customHeight="1" x14ac:dyDescent="0.35">
      <c r="A18" s="82">
        <v>10</v>
      </c>
      <c r="B18" s="83" t="s">
        <v>232</v>
      </c>
      <c r="C18" s="27" t="s">
        <v>87</v>
      </c>
      <c r="D18" s="38" t="s">
        <v>274</v>
      </c>
      <c r="E18" s="113">
        <f t="shared" si="1"/>
        <v>0.5</v>
      </c>
    </row>
    <row r="19" spans="1:5" ht="50.15" customHeight="1" x14ac:dyDescent="0.35">
      <c r="A19" s="82">
        <v>11</v>
      </c>
      <c r="B19" s="83" t="s">
        <v>132</v>
      </c>
      <c r="C19" s="27" t="s">
        <v>46</v>
      </c>
      <c r="D19" s="38" t="s">
        <v>272</v>
      </c>
      <c r="E19" s="113">
        <f t="shared" si="1"/>
        <v>0</v>
      </c>
    </row>
    <row r="20" spans="1:5" ht="50.15" customHeight="1" x14ac:dyDescent="0.35">
      <c r="A20" s="82">
        <v>12</v>
      </c>
      <c r="B20" s="83" t="s">
        <v>234</v>
      </c>
      <c r="C20" s="27" t="s">
        <v>46</v>
      </c>
      <c r="D20" s="38" t="s">
        <v>272</v>
      </c>
      <c r="E20" s="113">
        <f t="shared" si="1"/>
        <v>0</v>
      </c>
    </row>
    <row r="21" spans="1:5" ht="50.15" customHeight="1" x14ac:dyDescent="0.35">
      <c r="A21" s="82">
        <v>13</v>
      </c>
      <c r="B21" s="83" t="s">
        <v>235</v>
      </c>
      <c r="C21" s="27" t="s">
        <v>90</v>
      </c>
      <c r="D21" s="38" t="s">
        <v>275</v>
      </c>
      <c r="E21" s="113">
        <f t="shared" si="1"/>
        <v>1</v>
      </c>
    </row>
    <row r="22" spans="1:5" ht="50.15" customHeight="1" x14ac:dyDescent="0.35">
      <c r="A22" s="82">
        <v>14</v>
      </c>
      <c r="B22" s="83" t="s">
        <v>237</v>
      </c>
      <c r="C22" s="27" t="s">
        <v>46</v>
      </c>
      <c r="D22" s="38" t="s">
        <v>272</v>
      </c>
      <c r="E22" s="113">
        <f t="shared" si="1"/>
        <v>0</v>
      </c>
    </row>
    <row r="23" spans="1:5" ht="50.15" customHeight="1" x14ac:dyDescent="0.35">
      <c r="A23" s="82">
        <v>15</v>
      </c>
      <c r="B23" s="83" t="s">
        <v>238</v>
      </c>
      <c r="C23" s="27" t="s">
        <v>46</v>
      </c>
      <c r="D23" s="38" t="s">
        <v>272</v>
      </c>
      <c r="E23" s="113">
        <f t="shared" si="1"/>
        <v>0</v>
      </c>
    </row>
    <row r="24" spans="1:5" ht="50.15" customHeight="1" x14ac:dyDescent="0.35">
      <c r="A24" s="82">
        <v>16</v>
      </c>
      <c r="B24" s="83" t="s">
        <v>276</v>
      </c>
      <c r="C24" s="27" t="s">
        <v>46</v>
      </c>
      <c r="D24" s="38" t="s">
        <v>272</v>
      </c>
      <c r="E24" s="113">
        <f t="shared" si="1"/>
        <v>0</v>
      </c>
    </row>
    <row r="25" spans="1:5" ht="50.15" customHeight="1" x14ac:dyDescent="0.35">
      <c r="A25" s="82">
        <v>17</v>
      </c>
      <c r="B25" s="83" t="s">
        <v>137</v>
      </c>
      <c r="C25" s="27" t="s">
        <v>46</v>
      </c>
      <c r="D25" s="38" t="s">
        <v>277</v>
      </c>
      <c r="E25" s="113">
        <f t="shared" si="1"/>
        <v>0</v>
      </c>
    </row>
    <row r="26" spans="1:5" ht="50.15" customHeight="1" x14ac:dyDescent="0.35">
      <c r="A26" s="82">
        <v>18</v>
      </c>
      <c r="B26" s="83" t="s">
        <v>138</v>
      </c>
      <c r="C26" s="27" t="s">
        <v>87</v>
      </c>
      <c r="D26" s="38" t="s">
        <v>278</v>
      </c>
      <c r="E26" s="113">
        <f t="shared" si="1"/>
        <v>0.5</v>
      </c>
    </row>
    <row r="27" spans="1:5" ht="15.65" customHeight="1" x14ac:dyDescent="0.35">
      <c r="A27" s="114"/>
      <c r="B27" s="115"/>
      <c r="C27" s="116"/>
      <c r="D27" s="117" t="s">
        <v>107</v>
      </c>
      <c r="E27" s="66">
        <f>SUM(E9:E26)</f>
        <v>2.5</v>
      </c>
    </row>
    <row r="28" spans="1:5" ht="15" customHeight="1" thickBot="1" x14ac:dyDescent="0.4">
      <c r="A28" s="118"/>
      <c r="B28" s="119"/>
      <c r="C28" s="120"/>
      <c r="D28" s="121"/>
      <c r="E28" s="112" t="s">
        <v>191</v>
      </c>
    </row>
    <row r="29" spans="1:5" ht="15" thickBot="1" x14ac:dyDescent="0.4">
      <c r="A29" s="122"/>
      <c r="B29" s="122"/>
      <c r="C29" s="123"/>
      <c r="D29" s="122"/>
      <c r="E29" s="123"/>
    </row>
    <row r="30" spans="1:5" ht="30" customHeight="1" x14ac:dyDescent="0.35">
      <c r="A30" s="135"/>
      <c r="B30" s="86" t="s">
        <v>241</v>
      </c>
      <c r="C30" s="87"/>
      <c r="D30" s="86"/>
      <c r="E30" s="136"/>
    </row>
    <row r="31" spans="1:5" ht="30" customHeight="1" x14ac:dyDescent="0.35">
      <c r="A31" s="137"/>
      <c r="B31" s="138" t="s">
        <v>85</v>
      </c>
      <c r="C31" s="129" t="s">
        <v>25</v>
      </c>
      <c r="D31" s="129" t="s">
        <v>26</v>
      </c>
      <c r="E31" s="130" t="s">
        <v>27</v>
      </c>
    </row>
    <row r="32" spans="1:5" ht="80.150000000000006" customHeight="1" x14ac:dyDescent="0.35">
      <c r="A32" s="82">
        <v>1</v>
      </c>
      <c r="B32" s="83" t="s">
        <v>143</v>
      </c>
      <c r="C32" s="27" t="s">
        <v>90</v>
      </c>
      <c r="D32" s="38"/>
      <c r="E32" s="113">
        <f>IF(C32="Fully met", 1, IF(C32="Partially met",0.5, 0))</f>
        <v>1</v>
      </c>
    </row>
    <row r="33" spans="1:5" ht="80.150000000000006" customHeight="1" x14ac:dyDescent="0.35">
      <c r="A33" s="82">
        <v>2</v>
      </c>
      <c r="B33" s="83" t="s">
        <v>144</v>
      </c>
      <c r="C33" s="27" t="s">
        <v>90</v>
      </c>
      <c r="D33" s="38" t="s">
        <v>279</v>
      </c>
      <c r="E33" s="113">
        <f t="shared" ref="E33:E45" si="2">IF(C33="Fully met", 1, IF(C33="Partially met",0.5, 0))</f>
        <v>1</v>
      </c>
    </row>
    <row r="34" spans="1:5" ht="50.15" customHeight="1" x14ac:dyDescent="0.35">
      <c r="A34" s="82">
        <v>3</v>
      </c>
      <c r="B34" s="83" t="s">
        <v>146</v>
      </c>
      <c r="C34" s="27" t="s">
        <v>90</v>
      </c>
      <c r="D34" s="38" t="s">
        <v>280</v>
      </c>
      <c r="E34" s="113">
        <f t="shared" si="2"/>
        <v>1</v>
      </c>
    </row>
    <row r="35" spans="1:5" ht="50.15" customHeight="1" x14ac:dyDescent="0.35">
      <c r="A35" s="82">
        <v>4</v>
      </c>
      <c r="B35" s="83" t="s">
        <v>193</v>
      </c>
      <c r="C35" s="27" t="s">
        <v>90</v>
      </c>
      <c r="D35" s="38"/>
      <c r="E35" s="113">
        <f t="shared" si="2"/>
        <v>1</v>
      </c>
    </row>
    <row r="36" spans="1:5" ht="50.15" customHeight="1" x14ac:dyDescent="0.35">
      <c r="A36" s="82">
        <v>5</v>
      </c>
      <c r="B36" s="83" t="s">
        <v>149</v>
      </c>
      <c r="C36" s="27" t="s">
        <v>90</v>
      </c>
      <c r="D36" s="38"/>
      <c r="E36" s="113">
        <f t="shared" si="2"/>
        <v>1</v>
      </c>
    </row>
    <row r="37" spans="1:5" ht="50.15" customHeight="1" x14ac:dyDescent="0.35">
      <c r="A37" s="82">
        <v>6</v>
      </c>
      <c r="B37" s="83" t="s">
        <v>151</v>
      </c>
      <c r="C37" s="27" t="s">
        <v>90</v>
      </c>
      <c r="D37" s="38"/>
      <c r="E37" s="113">
        <f t="shared" si="2"/>
        <v>1</v>
      </c>
    </row>
    <row r="38" spans="1:5" ht="50.15" customHeight="1" x14ac:dyDescent="0.35">
      <c r="A38" s="82">
        <v>7</v>
      </c>
      <c r="B38" s="83" t="s">
        <v>281</v>
      </c>
      <c r="C38" s="27" t="s">
        <v>90</v>
      </c>
      <c r="D38" s="38"/>
      <c r="E38" s="113">
        <f t="shared" si="2"/>
        <v>1</v>
      </c>
    </row>
    <row r="39" spans="1:5" ht="50.15" customHeight="1" x14ac:dyDescent="0.35">
      <c r="A39" s="82">
        <v>8</v>
      </c>
      <c r="B39" s="83" t="s">
        <v>153</v>
      </c>
      <c r="C39" s="27" t="s">
        <v>87</v>
      </c>
      <c r="D39" s="38" t="s">
        <v>282</v>
      </c>
      <c r="E39" s="113">
        <f t="shared" si="2"/>
        <v>0.5</v>
      </c>
    </row>
    <row r="40" spans="1:5" ht="50.15" customHeight="1" x14ac:dyDescent="0.35">
      <c r="A40" s="82">
        <v>9</v>
      </c>
      <c r="B40" s="83" t="s">
        <v>283</v>
      </c>
      <c r="C40" s="27" t="s">
        <v>90</v>
      </c>
      <c r="D40" s="38"/>
      <c r="E40" s="113">
        <f t="shared" si="2"/>
        <v>1</v>
      </c>
    </row>
    <row r="41" spans="1:5" ht="50.15" customHeight="1" x14ac:dyDescent="0.35">
      <c r="A41" s="82">
        <v>10</v>
      </c>
      <c r="B41" s="83" t="s">
        <v>284</v>
      </c>
      <c r="C41" s="27" t="s">
        <v>90</v>
      </c>
      <c r="D41" s="38"/>
      <c r="E41" s="113">
        <f t="shared" si="2"/>
        <v>1</v>
      </c>
    </row>
    <row r="42" spans="1:5" ht="50.15" customHeight="1" x14ac:dyDescent="0.35">
      <c r="A42" s="82">
        <v>11</v>
      </c>
      <c r="B42" s="83" t="s">
        <v>247</v>
      </c>
      <c r="C42" s="27" t="s">
        <v>90</v>
      </c>
      <c r="D42" s="38"/>
      <c r="E42" s="113">
        <f t="shared" si="2"/>
        <v>1</v>
      </c>
    </row>
    <row r="43" spans="1:5" ht="50.15" customHeight="1" x14ac:dyDescent="0.35">
      <c r="A43" s="82">
        <v>12</v>
      </c>
      <c r="B43" s="83" t="s">
        <v>285</v>
      </c>
      <c r="C43" s="27" t="s">
        <v>90</v>
      </c>
      <c r="D43" s="38"/>
      <c r="E43" s="113">
        <f t="shared" si="2"/>
        <v>1</v>
      </c>
    </row>
    <row r="44" spans="1:5" ht="50.15" customHeight="1" x14ac:dyDescent="0.35">
      <c r="A44" s="82">
        <v>13</v>
      </c>
      <c r="B44" s="83" t="s">
        <v>137</v>
      </c>
      <c r="C44" s="27" t="s">
        <v>90</v>
      </c>
      <c r="D44" s="38"/>
      <c r="E44" s="113">
        <f t="shared" si="2"/>
        <v>1</v>
      </c>
    </row>
    <row r="45" spans="1:5" ht="50.15" customHeight="1" x14ac:dyDescent="0.35">
      <c r="A45" s="82">
        <v>14</v>
      </c>
      <c r="B45" s="83" t="s">
        <v>155</v>
      </c>
      <c r="C45" s="27" t="s">
        <v>87</v>
      </c>
      <c r="D45" s="38" t="s">
        <v>248</v>
      </c>
      <c r="E45" s="113">
        <f t="shared" si="2"/>
        <v>0.5</v>
      </c>
    </row>
    <row r="46" spans="1:5" ht="15.65" customHeight="1" x14ac:dyDescent="0.35">
      <c r="A46" s="114"/>
      <c r="B46" s="115"/>
      <c r="C46" s="116"/>
      <c r="D46" s="117" t="s">
        <v>107</v>
      </c>
      <c r="E46" s="66">
        <f>SUM(E32:E45)</f>
        <v>13</v>
      </c>
    </row>
    <row r="47" spans="1:5" ht="15" customHeight="1" thickBot="1" x14ac:dyDescent="0.4">
      <c r="A47" s="118"/>
      <c r="B47" s="119"/>
      <c r="C47" s="120"/>
      <c r="D47" s="121"/>
      <c r="E47" s="112" t="s">
        <v>286</v>
      </c>
    </row>
    <row r="48" spans="1:5" ht="15" thickBot="1" x14ac:dyDescent="0.4">
      <c r="A48" s="122"/>
      <c r="B48" s="122"/>
      <c r="C48" s="123"/>
      <c r="D48" s="122"/>
      <c r="E48" s="123"/>
    </row>
    <row r="49" spans="1:5" ht="30" customHeight="1" x14ac:dyDescent="0.35">
      <c r="A49" s="135"/>
      <c r="B49" s="86" t="s">
        <v>249</v>
      </c>
      <c r="C49" s="87"/>
      <c r="D49" s="86"/>
      <c r="E49" s="136"/>
    </row>
    <row r="50" spans="1:5" ht="30" customHeight="1" x14ac:dyDescent="0.35">
      <c r="A50" s="137"/>
      <c r="B50" s="138" t="s">
        <v>85</v>
      </c>
      <c r="C50" s="129" t="s">
        <v>25</v>
      </c>
      <c r="D50" s="129" t="s">
        <v>26</v>
      </c>
      <c r="E50" s="130" t="s">
        <v>27</v>
      </c>
    </row>
    <row r="51" spans="1:5" ht="50.15" customHeight="1" x14ac:dyDescent="0.35">
      <c r="A51" s="82">
        <v>1</v>
      </c>
      <c r="B51" s="83" t="s">
        <v>250</v>
      </c>
      <c r="C51" s="27" t="s">
        <v>87</v>
      </c>
      <c r="D51" s="38" t="s">
        <v>287</v>
      </c>
      <c r="E51" s="113">
        <f>IF(C51="Fully met", 1, IF(C51="Partially met",0.5, 0))</f>
        <v>0.5</v>
      </c>
    </row>
    <row r="52" spans="1:5" ht="50.15" customHeight="1" x14ac:dyDescent="0.35">
      <c r="A52" s="82">
        <v>2</v>
      </c>
      <c r="B52" s="83" t="s">
        <v>251</v>
      </c>
      <c r="C52" s="27" t="s">
        <v>87</v>
      </c>
      <c r="D52" s="38" t="s">
        <v>288</v>
      </c>
      <c r="E52" s="113">
        <f t="shared" ref="E52:E56" si="3">IF(C52="Fully met", 1, IF(C52="Partially met",0.5, 0))</f>
        <v>0.5</v>
      </c>
    </row>
    <row r="53" spans="1:5" ht="50.15" customHeight="1" x14ac:dyDescent="0.35">
      <c r="A53" s="82">
        <v>3</v>
      </c>
      <c r="B53" s="83" t="s">
        <v>201</v>
      </c>
      <c r="C53" s="27" t="s">
        <v>46</v>
      </c>
      <c r="D53" s="38" t="s">
        <v>289</v>
      </c>
      <c r="E53" s="113">
        <f t="shared" si="3"/>
        <v>0</v>
      </c>
    </row>
    <row r="54" spans="1:5" ht="50.15" customHeight="1" x14ac:dyDescent="0.35">
      <c r="A54" s="82">
        <v>4</v>
      </c>
      <c r="B54" s="83" t="s">
        <v>290</v>
      </c>
      <c r="C54" s="27" t="s">
        <v>87</v>
      </c>
      <c r="D54" s="38" t="s">
        <v>291</v>
      </c>
      <c r="E54" s="113">
        <f t="shared" si="3"/>
        <v>0.5</v>
      </c>
    </row>
    <row r="55" spans="1:5" ht="80.150000000000006" customHeight="1" x14ac:dyDescent="0.35">
      <c r="A55" s="82">
        <v>5</v>
      </c>
      <c r="B55" s="83" t="s">
        <v>292</v>
      </c>
      <c r="C55" s="27" t="s">
        <v>90</v>
      </c>
      <c r="D55" s="38"/>
      <c r="E55" s="113">
        <f t="shared" si="3"/>
        <v>1</v>
      </c>
    </row>
    <row r="56" spans="1:5" ht="50.15" customHeight="1" x14ac:dyDescent="0.35">
      <c r="A56" s="82">
        <v>6</v>
      </c>
      <c r="B56" s="83" t="s">
        <v>255</v>
      </c>
      <c r="C56" s="27" t="s">
        <v>46</v>
      </c>
      <c r="D56" s="38" t="s">
        <v>293</v>
      </c>
      <c r="E56" s="113">
        <f t="shared" si="3"/>
        <v>0</v>
      </c>
    </row>
    <row r="57" spans="1:5" ht="15.65" customHeight="1" x14ac:dyDescent="0.35">
      <c r="A57" s="114"/>
      <c r="B57" s="115"/>
      <c r="C57" s="116"/>
      <c r="D57" s="117" t="s">
        <v>107</v>
      </c>
      <c r="E57" s="66">
        <f>SUM(E51:E56)</f>
        <v>2.5</v>
      </c>
    </row>
    <row r="58" spans="1:5" ht="15" customHeight="1" thickBot="1" x14ac:dyDescent="0.4">
      <c r="A58" s="118"/>
      <c r="B58" s="119"/>
      <c r="C58" s="120"/>
      <c r="D58" s="121"/>
      <c r="E58" s="112" t="s">
        <v>206</v>
      </c>
    </row>
    <row r="59" spans="1:5" ht="15" thickBot="1" x14ac:dyDescent="0.4">
      <c r="A59" s="122"/>
      <c r="B59" s="122"/>
      <c r="C59" s="123"/>
      <c r="D59" s="122"/>
      <c r="E59" s="123"/>
    </row>
    <row r="60" spans="1:5" ht="30" customHeight="1" x14ac:dyDescent="0.35">
      <c r="A60" s="135"/>
      <c r="B60" s="86" t="s">
        <v>256</v>
      </c>
      <c r="C60" s="87"/>
      <c r="D60" s="86"/>
      <c r="E60" s="136"/>
    </row>
    <row r="61" spans="1:5" ht="30" customHeight="1" x14ac:dyDescent="0.35">
      <c r="A61" s="137"/>
      <c r="B61" s="138" t="s">
        <v>85</v>
      </c>
      <c r="C61" s="129" t="s">
        <v>25</v>
      </c>
      <c r="D61" s="129" t="s">
        <v>26</v>
      </c>
      <c r="E61" s="130" t="s">
        <v>27</v>
      </c>
    </row>
    <row r="62" spans="1:5" ht="80.150000000000006" customHeight="1" x14ac:dyDescent="0.35">
      <c r="A62" s="82">
        <v>1</v>
      </c>
      <c r="B62" s="83" t="s">
        <v>257</v>
      </c>
      <c r="C62" s="27" t="s">
        <v>90</v>
      </c>
      <c r="D62" s="38"/>
      <c r="E62" s="113">
        <f>IF(C62="Fully met", 1, IF(C62="Partially met",0.5, 0))</f>
        <v>1</v>
      </c>
    </row>
    <row r="63" spans="1:5" ht="50.15" customHeight="1" x14ac:dyDescent="0.35">
      <c r="A63" s="82">
        <v>2</v>
      </c>
      <c r="B63" s="83" t="s">
        <v>165</v>
      </c>
      <c r="C63" s="27" t="s">
        <v>90</v>
      </c>
      <c r="D63" s="38"/>
      <c r="E63" s="113">
        <f t="shared" ref="E63:E66" si="4">IF(C63="Fully met", 1, IF(C63="Partially met",0.5, 0))</f>
        <v>1</v>
      </c>
    </row>
    <row r="64" spans="1:5" ht="50.15" customHeight="1" x14ac:dyDescent="0.35">
      <c r="A64" s="82">
        <v>3</v>
      </c>
      <c r="B64" s="83" t="s">
        <v>212</v>
      </c>
      <c r="C64" s="27" t="s">
        <v>90</v>
      </c>
      <c r="D64" s="38"/>
      <c r="E64" s="113">
        <f t="shared" si="4"/>
        <v>1</v>
      </c>
    </row>
    <row r="65" spans="1:5" ht="50.15" customHeight="1" x14ac:dyDescent="0.35">
      <c r="A65" s="82">
        <v>4</v>
      </c>
      <c r="B65" s="83" t="s">
        <v>294</v>
      </c>
      <c r="C65" s="27" t="s">
        <v>90</v>
      </c>
      <c r="D65" s="38"/>
      <c r="E65" s="113">
        <f t="shared" si="4"/>
        <v>1</v>
      </c>
    </row>
    <row r="66" spans="1:5" ht="80.150000000000006" customHeight="1" x14ac:dyDescent="0.35">
      <c r="A66" s="82">
        <v>5</v>
      </c>
      <c r="B66" s="132" t="s">
        <v>258</v>
      </c>
      <c r="C66" s="27" t="s">
        <v>90</v>
      </c>
      <c r="D66" s="38"/>
      <c r="E66" s="113">
        <f t="shared" si="4"/>
        <v>1</v>
      </c>
    </row>
    <row r="67" spans="1:5" ht="100" customHeight="1" x14ac:dyDescent="0.35">
      <c r="A67" s="133">
        <v>6</v>
      </c>
      <c r="B67" s="83" t="s">
        <v>295</v>
      </c>
      <c r="C67" s="36" t="s">
        <v>87</v>
      </c>
      <c r="D67" s="38" t="s">
        <v>296</v>
      </c>
      <c r="E67" s="113">
        <f>IF(C67="Fully met", 1, IF(C67="Partially met",0.5, 0))</f>
        <v>0.5</v>
      </c>
    </row>
    <row r="68" spans="1:5" ht="50.15" customHeight="1" x14ac:dyDescent="0.35">
      <c r="A68" s="82">
        <v>7</v>
      </c>
      <c r="B68" s="134" t="s">
        <v>214</v>
      </c>
      <c r="C68" s="27" t="s">
        <v>90</v>
      </c>
      <c r="D68" s="38"/>
      <c r="E68" s="113">
        <f>IF(C68="Fully met", 1, IF(C68="Partially met",0.5, 0))</f>
        <v>1</v>
      </c>
    </row>
    <row r="69" spans="1:5" ht="50.15" customHeight="1" x14ac:dyDescent="0.35">
      <c r="A69" s="82">
        <v>8</v>
      </c>
      <c r="B69" s="83" t="s">
        <v>297</v>
      </c>
      <c r="C69" s="27" t="s">
        <v>87</v>
      </c>
      <c r="D69" s="38"/>
      <c r="E69" s="113">
        <f t="shared" ref="E69:E75" si="5">IF(C69="Fully met", 1, IF(C69="Partially met",0.5, 0))</f>
        <v>0.5</v>
      </c>
    </row>
    <row r="70" spans="1:5" ht="50.15" customHeight="1" x14ac:dyDescent="0.35">
      <c r="A70" s="82">
        <v>9</v>
      </c>
      <c r="B70" s="83" t="s">
        <v>298</v>
      </c>
      <c r="C70" s="27" t="s">
        <v>90</v>
      </c>
      <c r="D70" s="38"/>
      <c r="E70" s="113">
        <f t="shared" si="5"/>
        <v>1</v>
      </c>
    </row>
    <row r="71" spans="1:5" ht="80.150000000000006" customHeight="1" x14ac:dyDescent="0.35">
      <c r="A71" s="82">
        <v>10</v>
      </c>
      <c r="B71" s="83" t="s">
        <v>259</v>
      </c>
      <c r="C71" s="27" t="s">
        <v>90</v>
      </c>
      <c r="D71" s="38"/>
      <c r="E71" s="113">
        <f t="shared" si="5"/>
        <v>1</v>
      </c>
    </row>
    <row r="72" spans="1:5" ht="50.15" customHeight="1" x14ac:dyDescent="0.35">
      <c r="A72" s="82">
        <v>11</v>
      </c>
      <c r="B72" s="83" t="s">
        <v>260</v>
      </c>
      <c r="C72" s="27" t="s">
        <v>90</v>
      </c>
      <c r="D72" s="38"/>
      <c r="E72" s="113">
        <f t="shared" si="5"/>
        <v>1</v>
      </c>
    </row>
    <row r="73" spans="1:5" ht="80.150000000000006" customHeight="1" x14ac:dyDescent="0.35">
      <c r="A73" s="82">
        <v>12</v>
      </c>
      <c r="B73" s="83" t="s">
        <v>299</v>
      </c>
      <c r="C73" s="27" t="s">
        <v>90</v>
      </c>
      <c r="D73" s="38"/>
      <c r="E73" s="113">
        <f t="shared" si="5"/>
        <v>1</v>
      </c>
    </row>
    <row r="74" spans="1:5" ht="80.150000000000006" customHeight="1" x14ac:dyDescent="0.35">
      <c r="A74" s="82">
        <v>13</v>
      </c>
      <c r="B74" s="83" t="s">
        <v>300</v>
      </c>
      <c r="C74" s="27" t="s">
        <v>90</v>
      </c>
      <c r="D74" s="38"/>
      <c r="E74" s="113">
        <f t="shared" si="5"/>
        <v>1</v>
      </c>
    </row>
    <row r="75" spans="1:5" ht="50.15" customHeight="1" x14ac:dyDescent="0.35">
      <c r="A75" s="82">
        <v>14</v>
      </c>
      <c r="B75" s="83" t="s">
        <v>262</v>
      </c>
      <c r="C75" s="27" t="s">
        <v>87</v>
      </c>
      <c r="D75" s="38" t="s">
        <v>301</v>
      </c>
      <c r="E75" s="113">
        <f t="shared" si="5"/>
        <v>0.5</v>
      </c>
    </row>
    <row r="76" spans="1:5" ht="15.65" customHeight="1" x14ac:dyDescent="0.35">
      <c r="A76" s="114"/>
      <c r="B76" s="115"/>
      <c r="C76" s="116"/>
      <c r="D76" s="117" t="s">
        <v>107</v>
      </c>
      <c r="E76" s="66">
        <f>SUM(E62:E75)</f>
        <v>12.5</v>
      </c>
    </row>
    <row r="77" spans="1:5" ht="15" customHeight="1" thickBot="1" x14ac:dyDescent="0.4">
      <c r="A77" s="118"/>
      <c r="B77" s="119"/>
      <c r="C77" s="120"/>
      <c r="D77" s="121"/>
      <c r="E77" s="112" t="s">
        <v>286</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A11" zoomScaleNormal="100" workbookViewId="0">
      <selection activeCell="D26" sqref="D26"/>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5" t="s">
        <v>22</v>
      </c>
      <c r="B1" s="105"/>
      <c r="C1" s="140"/>
      <c r="D1" s="105"/>
      <c r="E1" s="105"/>
    </row>
    <row r="2" spans="1:5" s="2" customFormat="1" ht="15.5" x14ac:dyDescent="0.35">
      <c r="A2" s="141"/>
      <c r="B2" s="122"/>
      <c r="C2" s="123"/>
      <c r="D2" s="122"/>
      <c r="E2" s="123"/>
    </row>
    <row r="3" spans="1:5" s="2" customFormat="1" ht="15.5" x14ac:dyDescent="0.35">
      <c r="A3" s="142" t="s">
        <v>82</v>
      </c>
      <c r="B3" s="142"/>
      <c r="C3" s="143"/>
      <c r="D3" s="142"/>
      <c r="E3" s="142"/>
    </row>
    <row r="4" spans="1:5" s="2" customFormat="1" x14ac:dyDescent="0.35">
      <c r="A4" s="122"/>
      <c r="B4" s="122"/>
      <c r="C4" s="123"/>
      <c r="D4" s="122"/>
      <c r="E4" s="123"/>
    </row>
    <row r="5" spans="1:5" s="2" customFormat="1" ht="18.5" x14ac:dyDescent="0.45">
      <c r="A5" s="159" t="s">
        <v>302</v>
      </c>
      <c r="B5" s="159"/>
      <c r="C5" s="160"/>
      <c r="D5" s="159"/>
      <c r="E5" s="159"/>
    </row>
    <row r="6" spans="1:5" ht="15" thickBot="1" x14ac:dyDescent="0.4">
      <c r="A6" s="61"/>
      <c r="B6" s="61"/>
      <c r="C6" s="60"/>
      <c r="D6" s="61"/>
      <c r="E6" s="60"/>
    </row>
    <row r="7" spans="1:5" ht="30" customHeight="1" x14ac:dyDescent="0.35">
      <c r="A7" s="135"/>
      <c r="B7" s="86" t="s">
        <v>303</v>
      </c>
      <c r="C7" s="87"/>
      <c r="D7" s="86"/>
      <c r="E7" s="136"/>
    </row>
    <row r="8" spans="1:5" ht="30" customHeight="1" x14ac:dyDescent="0.35">
      <c r="A8" s="137"/>
      <c r="B8" s="138" t="s">
        <v>85</v>
      </c>
      <c r="C8" s="129" t="s">
        <v>25</v>
      </c>
      <c r="D8" s="129" t="s">
        <v>26</v>
      </c>
      <c r="E8" s="130" t="s">
        <v>27</v>
      </c>
    </row>
    <row r="9" spans="1:5" ht="50.15" customHeight="1" x14ac:dyDescent="0.35">
      <c r="A9" s="82">
        <v>1</v>
      </c>
      <c r="B9" s="83" t="s">
        <v>304</v>
      </c>
      <c r="C9" s="27" t="s">
        <v>87</v>
      </c>
      <c r="D9" s="29" t="s">
        <v>305</v>
      </c>
      <c r="E9" s="113">
        <f>IF(C9="Fully met", 1, IF(C9="Partially met",0.5, 0))</f>
        <v>0.5</v>
      </c>
    </row>
    <row r="10" spans="1:5" ht="50.15" customHeight="1" x14ac:dyDescent="0.35">
      <c r="A10" s="82">
        <v>2</v>
      </c>
      <c r="B10" s="83" t="s">
        <v>306</v>
      </c>
      <c r="C10" s="27" t="s">
        <v>46</v>
      </c>
      <c r="D10" s="38" t="s">
        <v>307</v>
      </c>
      <c r="E10" s="113">
        <f t="shared" ref="E10:E13" si="0">IF(C10="Fully met", 1, IF(C10="Partially met",0.5, 0))</f>
        <v>0</v>
      </c>
    </row>
    <row r="11" spans="1:5" ht="50.15" customHeight="1" x14ac:dyDescent="0.35">
      <c r="A11" s="82">
        <v>3</v>
      </c>
      <c r="B11" s="83" t="s">
        <v>308</v>
      </c>
      <c r="C11" s="27" t="s">
        <v>90</v>
      </c>
      <c r="D11" s="38"/>
      <c r="E11" s="113">
        <f t="shared" si="0"/>
        <v>1</v>
      </c>
    </row>
    <row r="12" spans="1:5" ht="50.15" customHeight="1" x14ac:dyDescent="0.35">
      <c r="A12" s="82">
        <v>4</v>
      </c>
      <c r="B12" s="83" t="s">
        <v>309</v>
      </c>
      <c r="C12" s="27" t="s">
        <v>87</v>
      </c>
      <c r="D12" s="38" t="s">
        <v>310</v>
      </c>
      <c r="E12" s="113">
        <f t="shared" si="0"/>
        <v>0.5</v>
      </c>
    </row>
    <row r="13" spans="1:5" ht="50.15" customHeight="1" x14ac:dyDescent="0.35">
      <c r="A13" s="82">
        <v>5</v>
      </c>
      <c r="B13" s="83" t="s">
        <v>311</v>
      </c>
      <c r="C13" s="27" t="s">
        <v>90</v>
      </c>
      <c r="D13" s="38" t="s">
        <v>312</v>
      </c>
      <c r="E13" s="113">
        <f t="shared" si="0"/>
        <v>1</v>
      </c>
    </row>
    <row r="14" spans="1:5" ht="15.65" customHeight="1" x14ac:dyDescent="0.35">
      <c r="A14" s="114"/>
      <c r="B14" s="115"/>
      <c r="C14" s="116"/>
      <c r="D14" s="117" t="s">
        <v>107</v>
      </c>
      <c r="E14" s="66">
        <f>SUM(E9:E13)</f>
        <v>3</v>
      </c>
    </row>
    <row r="15" spans="1:5" ht="15" customHeight="1" thickBot="1" x14ac:dyDescent="0.4">
      <c r="A15" s="118"/>
      <c r="B15" s="119"/>
      <c r="C15" s="120"/>
      <c r="D15" s="121"/>
      <c r="E15" s="112" t="s">
        <v>37</v>
      </c>
    </row>
    <row r="16" spans="1:5" x14ac:dyDescent="0.35">
      <c r="A16" s="61"/>
      <c r="B16" s="61"/>
      <c r="C16" s="60"/>
      <c r="D16" s="61"/>
      <c r="E16" s="60"/>
    </row>
    <row r="17" spans="1:5" ht="15" thickBot="1" x14ac:dyDescent="0.4">
      <c r="A17" s="61"/>
      <c r="B17" s="61"/>
      <c r="C17" s="60"/>
      <c r="D17" s="61"/>
      <c r="E17" s="60"/>
    </row>
    <row r="18" spans="1:5" ht="30" customHeight="1" x14ac:dyDescent="0.35">
      <c r="A18" s="135"/>
      <c r="B18" s="86" t="s">
        <v>313</v>
      </c>
      <c r="C18" s="87"/>
      <c r="D18" s="86"/>
      <c r="E18" s="136"/>
    </row>
    <row r="19" spans="1:5" ht="30" customHeight="1" x14ac:dyDescent="0.35">
      <c r="A19" s="137"/>
      <c r="B19" s="138" t="s">
        <v>85</v>
      </c>
      <c r="C19" s="129" t="s">
        <v>25</v>
      </c>
      <c r="D19" s="129" t="s">
        <v>26</v>
      </c>
      <c r="E19" s="130" t="s">
        <v>27</v>
      </c>
    </row>
    <row r="20" spans="1:5" ht="50.15" customHeight="1" x14ac:dyDescent="0.35">
      <c r="A20" s="156">
        <v>1</v>
      </c>
      <c r="B20" s="157" t="s">
        <v>314</v>
      </c>
      <c r="C20" s="39" t="s">
        <v>29</v>
      </c>
      <c r="D20" s="40"/>
      <c r="E20" s="154">
        <f>IF(C20="Met", 1, 0)</f>
        <v>1</v>
      </c>
    </row>
    <row r="21" spans="1:5" ht="50.15" customHeight="1" x14ac:dyDescent="0.35">
      <c r="A21" s="158">
        <v>2</v>
      </c>
      <c r="B21" s="157" t="s">
        <v>315</v>
      </c>
      <c r="C21" s="47" t="s">
        <v>46</v>
      </c>
      <c r="D21" s="46" t="s">
        <v>316</v>
      </c>
      <c r="E21" s="155">
        <f>IF(C21="Met", 1, 0)</f>
        <v>0</v>
      </c>
    </row>
    <row r="22" spans="1:5" ht="15.65" customHeight="1" x14ac:dyDescent="0.35">
      <c r="A22" s="114"/>
      <c r="B22" s="115"/>
      <c r="C22" s="116"/>
      <c r="D22" s="117" t="s">
        <v>107</v>
      </c>
      <c r="E22" s="66">
        <f>SUM(E20:E21)</f>
        <v>1</v>
      </c>
    </row>
    <row r="23" spans="1:5" ht="15" customHeight="1" thickBot="1" x14ac:dyDescent="0.4">
      <c r="A23" s="118"/>
      <c r="B23" s="119"/>
      <c r="C23" s="120"/>
      <c r="D23" s="121"/>
      <c r="E23" s="149" t="s">
        <v>317</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topLeftCell="A65" zoomScaleNormal="100" workbookViewId="0">
      <selection activeCell="G35" sqref="G35"/>
    </sheetView>
  </sheetViews>
  <sheetFormatPr defaultColWidth="8.7265625" defaultRowHeight="14.5" x14ac:dyDescent="0.35"/>
  <cols>
    <col min="1" max="1" width="25.54296875" style="2" customWidth="1"/>
    <col min="2" max="3" width="15.54296875" style="2" customWidth="1"/>
    <col min="4" max="4" width="40.54296875" style="2" customWidth="1"/>
    <col min="5" max="5" width="30.54296875" style="2" customWidth="1"/>
    <col min="6" max="16384" width="8.7265625" style="2"/>
  </cols>
  <sheetData>
    <row r="1" spans="1:5" ht="18.5" x14ac:dyDescent="0.35">
      <c r="A1" s="105" t="s">
        <v>318</v>
      </c>
      <c r="B1" s="105"/>
      <c r="C1" s="105"/>
      <c r="D1" s="105"/>
      <c r="E1" s="105"/>
    </row>
    <row r="2" spans="1:5" ht="15.5" x14ac:dyDescent="0.35">
      <c r="A2" s="191"/>
      <c r="B2" s="122"/>
      <c r="C2" s="122"/>
      <c r="D2" s="122"/>
      <c r="E2" s="122"/>
    </row>
    <row r="3" spans="1:5" ht="15" customHeight="1" x14ac:dyDescent="0.35">
      <c r="A3" s="191" t="s">
        <v>319</v>
      </c>
      <c r="B3" s="191"/>
      <c r="C3" s="191"/>
      <c r="D3" s="191"/>
      <c r="E3" s="141"/>
    </row>
    <row r="4" spans="1:5" ht="15" customHeight="1" x14ac:dyDescent="0.35">
      <c r="A4" s="141" t="s">
        <v>320</v>
      </c>
      <c r="B4" s="192"/>
      <c r="C4" s="192"/>
      <c r="D4" s="192"/>
      <c r="E4" s="141"/>
    </row>
    <row r="5" spans="1:5" ht="15" customHeight="1" x14ac:dyDescent="0.35">
      <c r="A5" s="141" t="s">
        <v>321</v>
      </c>
      <c r="B5" s="141"/>
      <c r="C5" s="141"/>
      <c r="D5" s="141"/>
      <c r="E5" s="141"/>
    </row>
    <row r="6" spans="1:5" ht="15" customHeight="1" x14ac:dyDescent="0.35">
      <c r="A6" s="141" t="s">
        <v>322</v>
      </c>
      <c r="B6" s="141"/>
      <c r="C6" s="141"/>
      <c r="D6" s="141"/>
      <c r="E6" s="141"/>
    </row>
    <row r="7" spans="1:5" ht="15" customHeight="1" x14ac:dyDescent="0.35">
      <c r="A7" s="141" t="s">
        <v>323</v>
      </c>
      <c r="B7" s="141"/>
      <c r="C7" s="141"/>
      <c r="D7" s="141"/>
      <c r="E7" s="141"/>
    </row>
    <row r="8" spans="1:5" ht="29.15" customHeight="1" thickBot="1" x14ac:dyDescent="0.4">
      <c r="A8" s="193"/>
      <c r="B8" s="122"/>
      <c r="C8" s="122"/>
      <c r="D8" s="122"/>
      <c r="E8" s="122"/>
    </row>
    <row r="9" spans="1:5" ht="30" customHeight="1" x14ac:dyDescent="0.35">
      <c r="A9" s="85" t="s">
        <v>23</v>
      </c>
      <c r="B9" s="124"/>
      <c r="C9" s="124"/>
      <c r="D9" s="126"/>
      <c r="E9" s="122"/>
    </row>
    <row r="10" spans="1:5" ht="30" customHeight="1" x14ac:dyDescent="0.35">
      <c r="A10" s="194" t="s">
        <v>324</v>
      </c>
      <c r="B10" s="195"/>
      <c r="C10" s="183" t="s">
        <v>325</v>
      </c>
      <c r="D10" s="184" t="s">
        <v>77</v>
      </c>
      <c r="E10" s="122"/>
    </row>
    <row r="11" spans="1:5" ht="25" customHeight="1" x14ac:dyDescent="0.35">
      <c r="A11" s="164" t="s">
        <v>326</v>
      </c>
      <c r="B11" s="196"/>
      <c r="C11" s="197">
        <f>'Phase 1'!E11</f>
        <v>5</v>
      </c>
      <c r="D11" s="198" t="s">
        <v>37</v>
      </c>
      <c r="E11" s="122"/>
    </row>
    <row r="12" spans="1:5" ht="25" customHeight="1" x14ac:dyDescent="0.35">
      <c r="A12" s="164" t="s">
        <v>327</v>
      </c>
      <c r="B12" s="196"/>
      <c r="C12" s="197">
        <f>'Phase 1'!E18</f>
        <v>3</v>
      </c>
      <c r="D12" s="198" t="s">
        <v>43</v>
      </c>
      <c r="E12" s="122"/>
    </row>
    <row r="13" spans="1:5" ht="25" customHeight="1" x14ac:dyDescent="0.35">
      <c r="A13" s="164" t="s">
        <v>328</v>
      </c>
      <c r="B13" s="196"/>
      <c r="C13" s="197">
        <f>'Phase 1'!E25</f>
        <v>1</v>
      </c>
      <c r="D13" s="198" t="s">
        <v>43</v>
      </c>
      <c r="E13" s="122"/>
    </row>
    <row r="14" spans="1:5" ht="25" customHeight="1" x14ac:dyDescent="0.35">
      <c r="A14" s="199" t="s">
        <v>329</v>
      </c>
      <c r="B14" s="200"/>
      <c r="C14" s="197">
        <f>'Phase 1'!E36</f>
        <v>7</v>
      </c>
      <c r="D14" s="198" t="s">
        <v>62</v>
      </c>
      <c r="E14" s="122"/>
    </row>
    <row r="15" spans="1:5" ht="25" customHeight="1" x14ac:dyDescent="0.35">
      <c r="A15" s="199" t="s">
        <v>330</v>
      </c>
      <c r="B15" s="200"/>
      <c r="C15" s="197">
        <f>'Phase 1'!E44</f>
        <v>4</v>
      </c>
      <c r="D15" s="198" t="s">
        <v>69</v>
      </c>
      <c r="E15" s="122"/>
    </row>
    <row r="16" spans="1:5" ht="25" customHeight="1" x14ac:dyDescent="0.35">
      <c r="A16" s="164" t="s">
        <v>331</v>
      </c>
      <c r="B16" s="196"/>
      <c r="C16" s="201">
        <f>'Phase 1'!E51</f>
        <v>3</v>
      </c>
      <c r="D16" s="202" t="s">
        <v>43</v>
      </c>
      <c r="E16" s="122"/>
    </row>
    <row r="17" spans="1:5" ht="25" customHeight="1" x14ac:dyDescent="0.35">
      <c r="A17" s="194"/>
      <c r="B17" s="203" t="s">
        <v>332</v>
      </c>
      <c r="C17" s="197">
        <f>'Phase 1'!B57</f>
        <v>23</v>
      </c>
      <c r="D17" s="198" t="s">
        <v>79</v>
      </c>
      <c r="E17" s="122"/>
    </row>
    <row r="18" spans="1:5" ht="25" customHeight="1" thickBot="1" x14ac:dyDescent="0.4">
      <c r="A18" s="204"/>
      <c r="B18" s="205" t="s">
        <v>81</v>
      </c>
      <c r="C18" s="206" t="str">
        <f>'Phase 1'!C59</f>
        <v>20-25 points = program moves to Phase 2</v>
      </c>
      <c r="D18" s="207"/>
      <c r="E18" s="122"/>
    </row>
    <row r="19" spans="1:5" ht="15.5" x14ac:dyDescent="0.35">
      <c r="A19" s="193"/>
      <c r="B19" s="122"/>
      <c r="C19" s="122"/>
      <c r="D19" s="122"/>
      <c r="E19" s="122"/>
    </row>
    <row r="20" spans="1:5" ht="15.5" x14ac:dyDescent="0.35">
      <c r="A20" s="193"/>
      <c r="B20" s="122"/>
      <c r="C20" s="122"/>
      <c r="D20" s="122"/>
      <c r="E20" s="122"/>
    </row>
    <row r="21" spans="1:5" ht="15.5" x14ac:dyDescent="0.35">
      <c r="A21" s="142" t="s">
        <v>82</v>
      </c>
      <c r="B21" s="142"/>
      <c r="C21" s="142"/>
      <c r="D21" s="142"/>
      <c r="E21" s="142"/>
    </row>
    <row r="22" spans="1:5" ht="15" thickBot="1" x14ac:dyDescent="0.4">
      <c r="A22" s="122"/>
      <c r="B22" s="122"/>
      <c r="C22" s="122"/>
      <c r="D22" s="122"/>
      <c r="E22" s="122"/>
    </row>
    <row r="23" spans="1:5" ht="30" customHeight="1" x14ac:dyDescent="0.35">
      <c r="A23" s="167" t="s">
        <v>83</v>
      </c>
      <c r="B23" s="168"/>
      <c r="C23" s="168"/>
      <c r="D23" s="168"/>
      <c r="E23" s="169"/>
    </row>
    <row r="24" spans="1:5" ht="25" customHeight="1" x14ac:dyDescent="0.35">
      <c r="A24" s="181" t="s">
        <v>324</v>
      </c>
      <c r="B24" s="183" t="s">
        <v>325</v>
      </c>
      <c r="C24" s="183"/>
      <c r="D24" s="183" t="s">
        <v>77</v>
      </c>
      <c r="E24" s="184" t="s">
        <v>333</v>
      </c>
    </row>
    <row r="25" spans="1:5" ht="50.15" customHeight="1" x14ac:dyDescent="0.35">
      <c r="A25" s="185" t="s">
        <v>334</v>
      </c>
      <c r="B25" s="189">
        <f>'Phase 2 Kindergarten'!E21</f>
        <v>10</v>
      </c>
      <c r="C25" s="176" t="s">
        <v>335</v>
      </c>
      <c r="D25" s="83" t="s">
        <v>336</v>
      </c>
      <c r="E25" s="53" t="s">
        <v>337</v>
      </c>
    </row>
    <row r="26" spans="1:5" ht="50.15" customHeight="1" x14ac:dyDescent="0.35">
      <c r="A26" s="185" t="s">
        <v>338</v>
      </c>
      <c r="B26" s="189">
        <f>'Phase 2 Kindergarten'!E49</f>
        <v>20.5</v>
      </c>
      <c r="C26" s="176" t="s">
        <v>339</v>
      </c>
      <c r="D26" s="83" t="s">
        <v>340</v>
      </c>
      <c r="E26" s="54" t="s">
        <v>337</v>
      </c>
    </row>
    <row r="27" spans="1:5" ht="50.15" customHeight="1" x14ac:dyDescent="0.35">
      <c r="A27" s="185" t="s">
        <v>341</v>
      </c>
      <c r="B27" s="129">
        <f>'Phase 2 Kindergarten'!E65</f>
        <v>9.5</v>
      </c>
      <c r="C27" s="176" t="s">
        <v>342</v>
      </c>
      <c r="D27" s="83" t="s">
        <v>343</v>
      </c>
      <c r="E27" s="54" t="s">
        <v>337</v>
      </c>
    </row>
    <row r="28" spans="1:5" ht="50.15" customHeight="1" x14ac:dyDescent="0.35">
      <c r="A28" s="185" t="s">
        <v>344</v>
      </c>
      <c r="B28" s="129">
        <f>'Phase 2 Kindergarten'!E79</f>
        <v>8.5</v>
      </c>
      <c r="C28" s="176" t="s">
        <v>345</v>
      </c>
      <c r="D28" s="83" t="s">
        <v>346</v>
      </c>
      <c r="E28" s="54" t="s">
        <v>337</v>
      </c>
    </row>
    <row r="29" spans="1:5" ht="25" customHeight="1" x14ac:dyDescent="0.35">
      <c r="A29" s="174"/>
      <c r="B29" s="187"/>
      <c r="C29" s="187"/>
      <c r="D29" s="180" t="s">
        <v>347</v>
      </c>
      <c r="E29" s="49" t="s">
        <v>337</v>
      </c>
    </row>
    <row r="30" spans="1:5" ht="80.150000000000006" customHeight="1" thickBot="1" x14ac:dyDescent="0.4">
      <c r="A30" s="173" t="s">
        <v>348</v>
      </c>
      <c r="B30" s="51"/>
      <c r="C30" s="51"/>
      <c r="D30" s="51" t="s">
        <v>349</v>
      </c>
      <c r="E30" s="52"/>
    </row>
    <row r="31" spans="1:5" ht="15" thickBot="1" x14ac:dyDescent="0.4">
      <c r="A31" s="122"/>
      <c r="B31" s="122"/>
      <c r="C31" s="122"/>
      <c r="D31" s="122"/>
      <c r="E31" s="122"/>
    </row>
    <row r="32" spans="1:5" ht="30" customHeight="1" x14ac:dyDescent="0.35">
      <c r="A32" s="167" t="s">
        <v>170</v>
      </c>
      <c r="B32" s="168"/>
      <c r="C32" s="168"/>
      <c r="D32" s="168"/>
      <c r="E32" s="169"/>
    </row>
    <row r="33" spans="1:5" ht="25" customHeight="1" x14ac:dyDescent="0.35">
      <c r="A33" s="181" t="s">
        <v>324</v>
      </c>
      <c r="B33" s="183" t="s">
        <v>325</v>
      </c>
      <c r="C33" s="183"/>
      <c r="D33" s="183" t="s">
        <v>77</v>
      </c>
      <c r="E33" s="184" t="s">
        <v>333</v>
      </c>
    </row>
    <row r="34" spans="1:5" ht="50.15" customHeight="1" x14ac:dyDescent="0.35">
      <c r="A34" s="185" t="s">
        <v>334</v>
      </c>
      <c r="B34" s="189">
        <f>'Phase 2 First Grade'!E20</f>
        <v>9.5</v>
      </c>
      <c r="C34" s="176" t="s">
        <v>342</v>
      </c>
      <c r="D34" s="83" t="s">
        <v>350</v>
      </c>
      <c r="E34" s="54" t="s">
        <v>337</v>
      </c>
    </row>
    <row r="35" spans="1:5" ht="50.15" customHeight="1" x14ac:dyDescent="0.35">
      <c r="A35" s="185" t="s">
        <v>338</v>
      </c>
      <c r="B35" s="189">
        <f>'Phase 2 First Grade'!E43</f>
        <v>17.5</v>
      </c>
      <c r="C35" s="176" t="s">
        <v>351</v>
      </c>
      <c r="D35" s="83" t="s">
        <v>352</v>
      </c>
      <c r="E35" s="54" t="s">
        <v>337</v>
      </c>
    </row>
    <row r="36" spans="1:5" ht="50.15" customHeight="1" x14ac:dyDescent="0.35">
      <c r="A36" s="185" t="s">
        <v>341</v>
      </c>
      <c r="B36" s="129">
        <f>'Phase 2 First Grade'!E58</f>
        <v>8.5</v>
      </c>
      <c r="C36" s="176" t="s">
        <v>353</v>
      </c>
      <c r="D36" s="83" t="s">
        <v>354</v>
      </c>
      <c r="E36" s="54" t="s">
        <v>337</v>
      </c>
    </row>
    <row r="37" spans="1:5" ht="50.15" customHeight="1" x14ac:dyDescent="0.35">
      <c r="A37" s="185" t="s">
        <v>355</v>
      </c>
      <c r="B37" s="129">
        <f>'Phase 2 First Grade'!E69</f>
        <v>6</v>
      </c>
      <c r="C37" s="176" t="s">
        <v>356</v>
      </c>
      <c r="D37" s="83" t="s">
        <v>357</v>
      </c>
      <c r="E37" s="54" t="s">
        <v>337</v>
      </c>
    </row>
    <row r="38" spans="1:5" ht="50.15" customHeight="1" x14ac:dyDescent="0.35">
      <c r="A38" s="185" t="s">
        <v>358</v>
      </c>
      <c r="B38" s="129">
        <f>'Phase 2 First Grade'!E87</f>
        <v>12.5</v>
      </c>
      <c r="C38" s="176" t="s">
        <v>359</v>
      </c>
      <c r="D38" s="83" t="s">
        <v>360</v>
      </c>
      <c r="E38" s="54" t="s">
        <v>337</v>
      </c>
    </row>
    <row r="39" spans="1:5" ht="25" customHeight="1" x14ac:dyDescent="0.35">
      <c r="A39" s="174"/>
      <c r="B39" s="187"/>
      <c r="C39" s="187"/>
      <c r="D39" s="190" t="s">
        <v>347</v>
      </c>
      <c r="E39" s="49" t="s">
        <v>337</v>
      </c>
    </row>
    <row r="40" spans="1:5" ht="115" customHeight="1" thickBot="1" x14ac:dyDescent="0.4">
      <c r="A40" s="188" t="s">
        <v>348</v>
      </c>
      <c r="B40" s="51"/>
      <c r="C40" s="51"/>
      <c r="D40" s="51" t="s">
        <v>361</v>
      </c>
      <c r="E40" s="52"/>
    </row>
    <row r="41" spans="1:5" ht="15" thickBot="1" x14ac:dyDescent="0.4">
      <c r="A41" s="122"/>
      <c r="B41" s="122"/>
      <c r="C41" s="122"/>
      <c r="D41" s="122"/>
      <c r="E41" s="122"/>
    </row>
    <row r="42" spans="1:5" ht="30" customHeight="1" x14ac:dyDescent="0.35">
      <c r="A42" s="167" t="s">
        <v>221</v>
      </c>
      <c r="B42" s="168"/>
      <c r="C42" s="168"/>
      <c r="D42" s="168"/>
      <c r="E42" s="169"/>
    </row>
    <row r="43" spans="1:5" ht="25" customHeight="1" x14ac:dyDescent="0.35">
      <c r="A43" s="181" t="s">
        <v>324</v>
      </c>
      <c r="B43" s="183" t="s">
        <v>325</v>
      </c>
      <c r="C43" s="183"/>
      <c r="D43" s="183" t="s">
        <v>77</v>
      </c>
      <c r="E43" s="184" t="s">
        <v>333</v>
      </c>
    </row>
    <row r="44" spans="1:5" ht="50.15" customHeight="1" x14ac:dyDescent="0.35">
      <c r="A44" s="185" t="s">
        <v>362</v>
      </c>
      <c r="B44" s="129">
        <f>'Phase 2 Second Grade'!E27</f>
        <v>15.5</v>
      </c>
      <c r="C44" s="176" t="s">
        <v>351</v>
      </c>
      <c r="D44" s="83" t="s">
        <v>352</v>
      </c>
      <c r="E44" s="54" t="s">
        <v>337</v>
      </c>
    </row>
    <row r="45" spans="1:5" ht="50.15" customHeight="1" x14ac:dyDescent="0.35">
      <c r="A45" s="185" t="s">
        <v>363</v>
      </c>
      <c r="B45" s="129">
        <f>'Phase 2 Second Grade'!E45</f>
        <v>11</v>
      </c>
      <c r="C45" s="176" t="s">
        <v>359</v>
      </c>
      <c r="D45" s="83" t="s">
        <v>364</v>
      </c>
      <c r="E45" s="54" t="s">
        <v>337</v>
      </c>
    </row>
    <row r="46" spans="1:5" ht="50.15" customHeight="1" x14ac:dyDescent="0.35">
      <c r="A46" s="185" t="s">
        <v>365</v>
      </c>
      <c r="B46" s="129">
        <f>'Phase 2 Second Grade'!E56</f>
        <v>5</v>
      </c>
      <c r="C46" s="176" t="s">
        <v>356</v>
      </c>
      <c r="D46" s="83" t="s">
        <v>357</v>
      </c>
      <c r="E46" s="54" t="s">
        <v>337</v>
      </c>
    </row>
    <row r="47" spans="1:5" ht="50.15" customHeight="1" x14ac:dyDescent="0.35">
      <c r="A47" s="186" t="s">
        <v>366</v>
      </c>
      <c r="B47" s="129">
        <f>'Phase 2 Second Grade'!E73</f>
        <v>11.5</v>
      </c>
      <c r="C47" s="176" t="s">
        <v>335</v>
      </c>
      <c r="D47" s="83" t="s">
        <v>336</v>
      </c>
      <c r="E47" s="54" t="s">
        <v>337</v>
      </c>
    </row>
    <row r="48" spans="1:5" ht="25" customHeight="1" x14ac:dyDescent="0.35">
      <c r="A48" s="174"/>
      <c r="B48" s="187"/>
      <c r="C48" s="187"/>
      <c r="D48" s="180" t="s">
        <v>347</v>
      </c>
      <c r="E48" s="49" t="s">
        <v>337</v>
      </c>
    </row>
    <row r="49" spans="1:5" ht="80.150000000000006" customHeight="1" thickBot="1" x14ac:dyDescent="0.4">
      <c r="A49" s="173" t="s">
        <v>348</v>
      </c>
      <c r="B49" s="51"/>
      <c r="C49" s="51"/>
      <c r="D49" s="51" t="s">
        <v>367</v>
      </c>
      <c r="E49" s="52"/>
    </row>
    <row r="50" spans="1:5" ht="14.5" customHeight="1" thickBot="1" x14ac:dyDescent="0.4">
      <c r="A50" s="122"/>
      <c r="B50" s="122"/>
      <c r="C50" s="122"/>
      <c r="D50" s="122"/>
      <c r="E50" s="122"/>
    </row>
    <row r="51" spans="1:5" ht="30" customHeight="1" x14ac:dyDescent="0.35">
      <c r="A51" s="167" t="s">
        <v>368</v>
      </c>
      <c r="B51" s="168"/>
      <c r="C51" s="168"/>
      <c r="D51" s="168"/>
      <c r="E51" s="169"/>
    </row>
    <row r="52" spans="1:5" ht="25" customHeight="1" x14ac:dyDescent="0.35">
      <c r="A52" s="181" t="s">
        <v>324</v>
      </c>
      <c r="B52" s="182" t="s">
        <v>325</v>
      </c>
      <c r="C52" s="182"/>
      <c r="D52" s="183" t="s">
        <v>77</v>
      </c>
      <c r="E52" s="184" t="s">
        <v>333</v>
      </c>
    </row>
    <row r="53" spans="1:5" ht="50.15" customHeight="1" x14ac:dyDescent="0.35">
      <c r="A53" s="174" t="s">
        <v>362</v>
      </c>
      <c r="B53" s="175">
        <f>'Phase 2 Third Grade'!E27</f>
        <v>2.5</v>
      </c>
      <c r="C53" s="176" t="s">
        <v>351</v>
      </c>
      <c r="D53" s="177" t="s">
        <v>369</v>
      </c>
      <c r="E53" s="54" t="s">
        <v>370</v>
      </c>
    </row>
    <row r="54" spans="1:5" ht="50.15" customHeight="1" x14ac:dyDescent="0.35">
      <c r="A54" s="174" t="s">
        <v>363</v>
      </c>
      <c r="B54" s="175">
        <f>'Phase 2 Third Grade'!E46</f>
        <v>13</v>
      </c>
      <c r="C54" s="178" t="s">
        <v>371</v>
      </c>
      <c r="D54" s="177" t="s">
        <v>372</v>
      </c>
      <c r="E54" s="54" t="s">
        <v>337</v>
      </c>
    </row>
    <row r="55" spans="1:5" ht="50.15" customHeight="1" x14ac:dyDescent="0.35">
      <c r="A55" s="174" t="s">
        <v>373</v>
      </c>
      <c r="B55" s="175">
        <f>'Phase 2 Third Grade'!E57</f>
        <v>2.5</v>
      </c>
      <c r="C55" s="178" t="s">
        <v>356</v>
      </c>
      <c r="D55" s="177" t="s">
        <v>357</v>
      </c>
      <c r="E55" s="54" t="s">
        <v>374</v>
      </c>
    </row>
    <row r="56" spans="1:5" ht="50.15" customHeight="1" x14ac:dyDescent="0.35">
      <c r="A56" s="174" t="s">
        <v>366</v>
      </c>
      <c r="B56" s="129">
        <f>'Phase 2 Third Grade'!E76</f>
        <v>12.5</v>
      </c>
      <c r="C56" s="178" t="s">
        <v>371</v>
      </c>
      <c r="D56" s="177" t="s">
        <v>375</v>
      </c>
      <c r="E56" s="54" t="s">
        <v>337</v>
      </c>
    </row>
    <row r="57" spans="1:5" ht="25" customHeight="1" x14ac:dyDescent="0.35">
      <c r="A57" s="174"/>
      <c r="B57" s="179"/>
      <c r="C57" s="179"/>
      <c r="D57" s="180" t="s">
        <v>347</v>
      </c>
      <c r="E57" s="30" t="s">
        <v>370</v>
      </c>
    </row>
    <row r="58" spans="1:5" ht="89" customHeight="1" x14ac:dyDescent="0.35">
      <c r="A58" s="173" t="s">
        <v>348</v>
      </c>
      <c r="B58" s="51"/>
      <c r="C58" s="51"/>
      <c r="D58" s="51" t="s">
        <v>393</v>
      </c>
      <c r="E58" s="52" t="s">
        <v>376</v>
      </c>
    </row>
    <row r="59" spans="1:5" x14ac:dyDescent="0.35">
      <c r="A59" s="122"/>
      <c r="B59" s="122"/>
      <c r="C59" s="122"/>
      <c r="D59" s="122"/>
      <c r="E59" s="122"/>
    </row>
    <row r="60" spans="1:5" ht="30" customHeight="1" x14ac:dyDescent="0.35">
      <c r="A60" s="167" t="s">
        <v>377</v>
      </c>
      <c r="B60" s="168"/>
      <c r="C60" s="168"/>
      <c r="D60" s="168"/>
      <c r="E60" s="169"/>
    </row>
    <row r="61" spans="1:5" ht="25" customHeight="1" x14ac:dyDescent="0.35">
      <c r="A61" s="170" t="s">
        <v>324</v>
      </c>
      <c r="B61" s="171" t="s">
        <v>325</v>
      </c>
      <c r="C61" s="171"/>
      <c r="D61" s="171" t="s">
        <v>77</v>
      </c>
      <c r="E61" s="172" t="s">
        <v>333</v>
      </c>
    </row>
    <row r="62" spans="1:5" ht="50.15" customHeight="1" x14ac:dyDescent="0.35">
      <c r="A62" s="162" t="s">
        <v>377</v>
      </c>
      <c r="B62" s="129">
        <f>'Usability, Professional Dev.'!E14</f>
        <v>3</v>
      </c>
      <c r="C62" s="163" t="s">
        <v>378</v>
      </c>
      <c r="D62" s="147" t="s">
        <v>379</v>
      </c>
      <c r="E62" s="53" t="s">
        <v>374</v>
      </c>
    </row>
    <row r="63" spans="1:5" ht="25" customHeight="1" x14ac:dyDescent="0.35">
      <c r="A63" s="164"/>
      <c r="B63" s="165"/>
      <c r="C63" s="165"/>
      <c r="D63" s="166" t="s">
        <v>107</v>
      </c>
      <c r="E63" s="48" t="s">
        <v>374</v>
      </c>
    </row>
    <row r="64" spans="1:5" ht="80.150000000000006" customHeight="1" thickBot="1" x14ac:dyDescent="0.4">
      <c r="A64" s="161" t="s">
        <v>348</v>
      </c>
      <c r="B64" s="57"/>
      <c r="C64" s="57"/>
      <c r="D64" s="57" t="s">
        <v>395</v>
      </c>
      <c r="E64" s="58"/>
    </row>
    <row r="65" spans="1:5" ht="15" thickBot="1" x14ac:dyDescent="0.4">
      <c r="A65" s="122"/>
      <c r="B65" s="122"/>
      <c r="C65" s="122"/>
      <c r="D65" s="122"/>
      <c r="E65" s="122"/>
    </row>
    <row r="66" spans="1:5" ht="30" customHeight="1" x14ac:dyDescent="0.35">
      <c r="A66" s="167" t="s">
        <v>380</v>
      </c>
      <c r="B66" s="168"/>
      <c r="C66" s="168"/>
      <c r="D66" s="168"/>
      <c r="E66" s="169"/>
    </row>
    <row r="67" spans="1:5" ht="74.150000000000006" customHeight="1" x14ac:dyDescent="0.35">
      <c r="A67" s="170" t="s">
        <v>324</v>
      </c>
      <c r="B67" s="171" t="s">
        <v>325</v>
      </c>
      <c r="C67" s="171"/>
      <c r="D67" s="171" t="s">
        <v>381</v>
      </c>
      <c r="E67" s="172" t="s">
        <v>333</v>
      </c>
    </row>
    <row r="68" spans="1:5" ht="50.15" customHeight="1" x14ac:dyDescent="0.35">
      <c r="A68" s="162" t="s">
        <v>382</v>
      </c>
      <c r="B68" s="129">
        <f>'Usability, Professional Dev.'!E22</f>
        <v>1</v>
      </c>
      <c r="C68" s="163" t="s">
        <v>383</v>
      </c>
      <c r="D68" s="147" t="s">
        <v>384</v>
      </c>
      <c r="E68" s="53" t="s">
        <v>370</v>
      </c>
    </row>
    <row r="69" spans="1:5" ht="30" customHeight="1" x14ac:dyDescent="0.35">
      <c r="A69" s="164"/>
      <c r="B69" s="165"/>
      <c r="C69" s="165"/>
      <c r="D69" s="166" t="s">
        <v>107</v>
      </c>
      <c r="E69" s="48" t="s">
        <v>370</v>
      </c>
    </row>
    <row r="70" spans="1:5" ht="80.150000000000006" customHeight="1" thickBot="1" x14ac:dyDescent="0.4">
      <c r="A70" s="161" t="s">
        <v>348</v>
      </c>
      <c r="B70" s="57"/>
      <c r="C70" s="57"/>
      <c r="D70" s="57" t="s">
        <v>385</v>
      </c>
      <c r="E70" s="58"/>
    </row>
  </sheetData>
  <sheetProtection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6675B2F312CEF4B9DFD32BED50ACEE3" ma:contentTypeVersion="11" ma:contentTypeDescription="Create a new document." ma:contentTypeScope="" ma:versionID="b9abb36846bf9831429bc6ff6b214dc3">
  <xsd:schema xmlns:xsd="http://www.w3.org/2001/XMLSchema" xmlns:xs="http://www.w3.org/2001/XMLSchema" xmlns:p="http://schemas.microsoft.com/office/2006/metadata/properties" xmlns:ns3="80c9cfe5-9c5c-41fe-9ece-4ddfd991408d" xmlns:ns4="3daf01fd-73c0-4412-afae-17d1396a5b9a" targetNamespace="http://schemas.microsoft.com/office/2006/metadata/properties" ma:root="true" ma:fieldsID="545e76e1bb12b1ff6e79e2bc6a5cee6a" ns3:_="" ns4:_="">
    <xsd:import namespace="80c9cfe5-9c5c-41fe-9ece-4ddfd991408d"/>
    <xsd:import namespace="3daf01fd-73c0-4412-afae-17d1396a5b9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c9cfe5-9c5c-41fe-9ece-4ddfd991408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af01fd-73c0-4412-afae-17d1396a5b9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FBDBB8-A0CB-4172-876A-858BA743F550}">
  <ds:schemaRefs>
    <ds:schemaRef ds:uri="http://schemas.microsoft.com/sharepoint/v3/contenttype/forms"/>
  </ds:schemaRefs>
</ds:datastoreItem>
</file>

<file path=customXml/itemProps2.xml><?xml version="1.0" encoding="utf-8"?>
<ds:datastoreItem xmlns:ds="http://schemas.openxmlformats.org/officeDocument/2006/customXml" ds:itemID="{D26829D0-1BBB-4FDE-AD6A-664634080D7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CD8699-F1AA-4BF1-892A-8B5F1EAA50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c9cfe5-9c5c-41fe-9ece-4ddfd991408d"/>
    <ds:schemaRef ds:uri="3daf01fd-73c0-4412-afae-17d1396a5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Calzadillas, Marisa</cp:lastModifiedBy>
  <cp:revision/>
  <dcterms:created xsi:type="dcterms:W3CDTF">2020-01-29T22:20:11Z</dcterms:created>
  <dcterms:modified xsi:type="dcterms:W3CDTF">2020-06-24T16:02:56Z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0x010100E6675B2F312CEF4B9DFD32BED50ACEE3</vt:lpwstr>
  </property>
</Properties>
</file>