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14-2015/"/>
    </mc:Choice>
  </mc:AlternateContent>
  <xr:revisionPtr revIDLastSave="80" documentId="11_6833ED140FB6C8FFB77F55BF8B1F381684D07374" xr6:coauthVersionLast="47" xr6:coauthVersionMax="47" xr10:uidLastSave="{491BFB5C-1903-4104-9521-662B36CDE37C}"/>
  <bookViews>
    <workbookView xWindow="-108" yWindow="-108" windowWidth="23256" windowHeight="13896" xr2:uid="{00000000-000D-0000-FFFF-FFFF00000000}"/>
  </bookViews>
  <sheets>
    <sheet name="2014-2015 Dat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1" i="3" l="1"/>
  <c r="K41" i="3" l="1"/>
  <c r="J41" i="3"/>
  <c r="I41" i="3"/>
  <c r="H41" i="3"/>
  <c r="G41" i="3"/>
  <c r="F41" i="3"/>
  <c r="E41" i="3"/>
  <c r="D41" i="3"/>
  <c r="C41" i="3"/>
  <c r="B41" i="3"/>
  <c r="C31" i="3"/>
  <c r="B31" i="3"/>
  <c r="C21" i="3"/>
  <c r="B21" i="3"/>
  <c r="C11" i="3"/>
  <c r="B11" i="3"/>
  <c r="D30" i="3"/>
  <c r="D20" i="3"/>
  <c r="D10" i="3"/>
  <c r="E10" i="3" s="1"/>
  <c r="D29" i="3"/>
  <c r="D19" i="3"/>
  <c r="D9" i="3"/>
  <c r="E9" i="3" s="1"/>
  <c r="D28" i="3"/>
  <c r="E28" i="3" s="1"/>
  <c r="D18" i="3"/>
  <c r="E18" i="3" s="1"/>
  <c r="D8" i="3"/>
  <c r="E8" i="3" s="1"/>
  <c r="D27" i="3"/>
  <c r="E27" i="3" s="1"/>
  <c r="D17" i="3"/>
  <c r="E17" i="3" s="1"/>
  <c r="D7" i="3"/>
  <c r="E7" i="3" s="1"/>
  <c r="D26" i="3"/>
  <c r="E26" i="3" s="1"/>
  <c r="D16" i="3"/>
  <c r="E16" i="3" s="1"/>
  <c r="D6" i="3"/>
  <c r="E6" i="3" s="1"/>
  <c r="D25" i="3"/>
  <c r="E25" i="3" s="1"/>
  <c r="D15" i="3"/>
  <c r="E15" i="3" s="1"/>
  <c r="D5" i="3"/>
  <c r="E5" i="3" s="1"/>
  <c r="D24" i="3"/>
  <c r="E24" i="3" s="1"/>
  <c r="D14" i="3"/>
  <c r="E14" i="3" s="1"/>
  <c r="D4" i="3"/>
  <c r="E4" i="3" s="1"/>
  <c r="D31" i="3" l="1"/>
  <c r="E31" i="3" s="1"/>
  <c r="D21" i="3"/>
  <c r="E21" i="3" s="1"/>
  <c r="D11" i="3"/>
  <c r="E11" i="3" s="1"/>
</calcChain>
</file>

<file path=xl/sharedStrings.xml><?xml version="1.0" encoding="utf-8"?>
<sst xmlns="http://schemas.openxmlformats.org/spreadsheetml/2006/main" count="61" uniqueCount="32">
  <si>
    <t>COLORADO DEPARTMENT OF EDUCATION</t>
  </si>
  <si>
    <t>Racial/Ethnic Group</t>
  </si>
  <si>
    <t>Pupil Count October 2013</t>
  </si>
  <si>
    <t>American Indian or Alaska Native</t>
  </si>
  <si>
    <t>Asian</t>
  </si>
  <si>
    <t>Black or African American</t>
  </si>
  <si>
    <t>Hispanic/Latino</t>
  </si>
  <si>
    <t>White</t>
  </si>
  <si>
    <t>Native Hawaiian or Other Pacific Islander</t>
  </si>
  <si>
    <t>Two or More Races</t>
  </si>
  <si>
    <t>Total</t>
  </si>
  <si>
    <t>Pupil Count October 2014</t>
  </si>
  <si>
    <t>Count Change From 2013 to 2014</t>
  </si>
  <si>
    <t>Pupil Count October 2004</t>
  </si>
  <si>
    <t>Count Change From 2004 to 2014</t>
  </si>
  <si>
    <t>Pupil Count October 1994</t>
  </si>
  <si>
    <t>Count Change From 1994 to 2014</t>
  </si>
  <si>
    <t>Percent Change From 1994 to 2014</t>
  </si>
  <si>
    <t>Student October Preschool (PK) Through Grade 12 Pupil Counts by Racial/Ethnic Group</t>
  </si>
  <si>
    <t>Percent Change From 2013 to 2014</t>
  </si>
  <si>
    <t>Percent Change From 2004 to 2014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</si>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</sst>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28">
    <xf numFmtId="0" fontId="0" fillId="0" borderId="0" xfId="0" applyFont="1"/>
    <xf numFmtId="0" fontId="6" fillId="0" borderId="0" xfId="0" applyFont="1"/>
    <xf numFmtId="0" fontId="5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3" fontId="9" fillId="0" borderId="0" xfId="0" applyNumberFormat="1" applyFont="1"/>
    <xf numFmtId="0" fontId="9" fillId="0" borderId="0" xfId="0" applyFont="1"/>
    <xf numFmtId="10" fontId="9" fillId="0" borderId="0" xfId="0" applyNumberFormat="1" applyFont="1"/>
    <xf numFmtId="3" fontId="9" fillId="0" borderId="1" xfId="0" applyNumberFormat="1" applyFont="1" applyBorder="1" applyAlignment="1">
      <alignment wrapText="1"/>
    </xf>
    <xf numFmtId="3" fontId="9" fillId="0" borderId="1" xfId="0" applyNumberFormat="1" applyFont="1" applyBorder="1"/>
    <xf numFmtId="164" fontId="9" fillId="0" borderId="1" xfId="0" applyNumberFormat="1" applyFont="1" applyBorder="1"/>
    <xf numFmtId="164" fontId="9" fillId="0" borderId="1" xfId="0" applyNumberFormat="1" applyFont="1" applyBorder="1" applyAlignment="1">
      <alignment wrapText="1"/>
    </xf>
    <xf numFmtId="0" fontId="9" fillId="0" borderId="2" xfId="0" applyFont="1" applyBorder="1"/>
    <xf numFmtId="10" fontId="9" fillId="0" borderId="3" xfId="0" applyNumberFormat="1" applyFont="1" applyBorder="1"/>
    <xf numFmtId="0" fontId="8" fillId="0" borderId="4" xfId="0" applyFont="1" applyBorder="1"/>
    <xf numFmtId="0" fontId="9" fillId="2" borderId="5" xfId="0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3" borderId="7" xfId="0" applyFont="1" applyFill="1" applyBorder="1"/>
    <xf numFmtId="3" fontId="9" fillId="3" borderId="8" xfId="0" applyNumberFormat="1" applyFont="1" applyFill="1" applyBorder="1"/>
    <xf numFmtId="10" fontId="9" fillId="3" borderId="9" xfId="0" applyNumberFormat="1" applyFont="1" applyFill="1" applyBorder="1"/>
    <xf numFmtId="0" fontId="9" fillId="2" borderId="5" xfId="0" applyFont="1" applyFill="1" applyBorder="1" applyAlignment="1">
      <alignment horizontal="center" wrapText="1"/>
    </xf>
    <xf numFmtId="164" fontId="4" fillId="4" borderId="3" xfId="2" applyNumberFormat="1" applyFont="1" applyFill="1" applyBorder="1"/>
    <xf numFmtId="164" fontId="9" fillId="3" borderId="8" xfId="0" applyNumberFormat="1" applyFont="1" applyFill="1" applyBorder="1"/>
    <xf numFmtId="164" fontId="9" fillId="3" borderId="9" xfId="0" applyNumberFormat="1" applyFont="1" applyFill="1" applyBorder="1"/>
    <xf numFmtId="164" fontId="9" fillId="4" borderId="3" xfId="0" applyNumberFormat="1" applyFont="1" applyFill="1" applyBorder="1"/>
    <xf numFmtId="164" fontId="1" fillId="4" borderId="3" xfId="2" applyNumberFormat="1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indexed="44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indexed="44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indexed="44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indexed="44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3135CF9-0464-4616-BEE8-BC0884CBC694}" name="Race_Ethnicity_byYear" displayName="Race_Ethnicity_byYear" ref="A3:E11" totalsRowShown="0" headerRowDxfId="35" headerRowBorderDxfId="42" tableBorderDxfId="43" totalsRowBorderDxfId="41">
  <autoFilter ref="A3:E11" xr:uid="{53135CF9-0464-4616-BEE8-BC0884CBC69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F7F5112-C91F-41DC-86EC-C9E9E26BC62B}" name="Racial/Ethnic Group" dataDxfId="40"/>
    <tableColumn id="2" xr3:uid="{3B08BC3C-C0B2-48A4-86EE-AAA50C6BC9ED}" name="Pupil Count October 2013" dataDxfId="39"/>
    <tableColumn id="3" xr3:uid="{BA44994F-B6D1-4599-BA74-8EAA5BD7BB0A}" name="Pupil Count October 2014" dataDxfId="38"/>
    <tableColumn id="4" xr3:uid="{A65980E9-85B0-497F-B865-D4883FD03E00}" name="Count Change From 2013 to 2014" dataDxfId="37"/>
    <tableColumn id="5" xr3:uid="{7F288B44-3B57-44C0-9147-DAD5567D4738}" name="Percent Change From 2013 to 2014" dataDxfId="36">
      <calculatedColumnFormula>D4/B4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4675F3-6EC4-4216-98CC-DCE4519F62D7}" name="Race_Ethnicity_byYear_2" displayName="Race_Ethnicity_byYear_2" ref="A13:E21" totalsRowShown="0" headerRowDxfId="26" headerRowBorderDxfId="33" tableBorderDxfId="34" totalsRowBorderDxfId="32">
  <autoFilter ref="A13:E21" xr:uid="{954675F3-6EC4-4216-98CC-DCE4519F62D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E37746E-29A8-4E3F-AB56-70D74A41D492}" name="Racial/Ethnic Group" dataDxfId="31"/>
    <tableColumn id="2" xr3:uid="{F638220C-4520-45C9-B098-0723084D8259}" name="Pupil Count October 2004" dataDxfId="30"/>
    <tableColumn id="3" xr3:uid="{7B14B25B-8607-40FB-8F11-D147CF3A082D}" name="Pupil Count October 2014" dataDxfId="29"/>
    <tableColumn id="4" xr3:uid="{695DDA72-5CFA-4EE9-B484-48EE51D0BA40}" name="Count Change From 2004 to 2014" dataDxfId="28">
      <calculatedColumnFormula>C14-B14</calculatedColumnFormula>
    </tableColumn>
    <tableColumn id="5" xr3:uid="{337D049D-F806-4318-9F22-7050CE348DA4}" name="Percent Change From 2004 to 2014" dataDxfId="27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E8E5DC9-CAD2-4421-B8F9-DF59121CE39C}" name="Race_Ethnicity_byYear_3" displayName="Race_Ethnicity_byYear_3" ref="A23:E31" totalsRowShown="0" headerRowDxfId="17" headerRowBorderDxfId="24" tableBorderDxfId="25" totalsRowBorderDxfId="23">
  <autoFilter ref="A23:E31" xr:uid="{DE8E5DC9-CAD2-4421-B8F9-DF59121CE39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EB94E7E-90B2-46BD-A60B-8E1B78FC6376}" name="Racial/Ethnic Group" dataDxfId="22"/>
    <tableColumn id="2" xr3:uid="{4C4A7D0C-C3CE-4993-8ADC-51BD36C4CAE6}" name="Pupil Count October 1994" dataDxfId="21"/>
    <tableColumn id="3" xr3:uid="{B5BA2B37-8DB7-4EE2-9C63-B29488C2F842}" name="Pupil Count October 2014" dataDxfId="20"/>
    <tableColumn id="4" xr3:uid="{58A2C24F-20F1-4017-AF6F-F716DFDF92C1}" name="Count Change From 1994 to 2014" dataDxfId="19">
      <calculatedColumnFormula>C24-B24</calculatedColumnFormula>
    </tableColumn>
    <tableColumn id="5" xr3:uid="{C426A219-15F4-4596-95D9-BBCDB9FBFF68}" name="Percent Change From 1994 to 2014" dataDxfId="18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BECC0FF-F564-4688-984A-D56F18BF02D6}" name="Race_Ethnicity_byYear_4" displayName="Race_Ethnicity_byYear_4" ref="A33:L41" totalsRowShown="0" headerRowDxfId="0" dataDxfId="1" headerRowBorderDxfId="15" tableBorderDxfId="16" totalsRowBorderDxfId="14">
  <autoFilter ref="A33:L41" xr:uid="{7BECC0FF-F564-4688-984A-D56F18BF02D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A199E40E-B281-40C7-8666-CDDC8EDDE002}" name="Racial/Ethnic Group" dataDxfId="13"/>
    <tableColumn id="2" xr3:uid="{C11CB51B-A59E-4F0B-BAD2-BFF17BCAFBDB}" name="2004" dataDxfId="12"/>
    <tableColumn id="3" xr3:uid="{5D8ED9A1-EF0A-4C03-9C40-15A27226EEBE}" name="2005" dataDxfId="11"/>
    <tableColumn id="4" xr3:uid="{9DF13374-2068-4351-A7FD-72610EEA5791}" name="2006" dataDxfId="10"/>
    <tableColumn id="5" xr3:uid="{F20823C5-FB3D-44DE-B40A-701A779E6082}" name="2007" dataDxfId="9"/>
    <tableColumn id="6" xr3:uid="{EA3D2210-91A9-41DD-BC9D-13A64994E223}" name="2008" dataDxfId="8"/>
    <tableColumn id="7" xr3:uid="{BA80CE8B-3181-4375-A183-453CAA62AADF}" name="2009" dataDxfId="7"/>
    <tableColumn id="8" xr3:uid="{6A6B245D-1522-4E1D-943E-0E54928F7F8E}" name="2010" dataDxfId="6"/>
    <tableColumn id="9" xr3:uid="{C66AE332-C342-4ABD-92C8-85B2FBA9BB83}" name="2011" dataDxfId="5"/>
    <tableColumn id="10" xr3:uid="{3ACA70AA-C5A8-4370-9AB7-47D3781D5A95}" name="2012" dataDxfId="4"/>
    <tableColumn id="11" xr3:uid="{88ACBB04-A513-4FB0-88C2-815C20A76600}" name="2013" dataDxfId="3"/>
    <tableColumn id="12" xr3:uid="{2A6632F3-6602-4A53-B35C-6D3638E295DE}" name="2014" dataDxfId="2" dataCellStyle="Normal 3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1"/>
  <sheetViews>
    <sheetView tabSelected="1" workbookViewId="0">
      <selection activeCell="N34" sqref="N34"/>
    </sheetView>
  </sheetViews>
  <sheetFormatPr defaultRowHeight="13.8" x14ac:dyDescent="0.3"/>
  <cols>
    <col min="1" max="1" width="38.6640625" style="1" customWidth="1"/>
    <col min="2" max="2" width="24.33203125" style="1" customWidth="1"/>
    <col min="3" max="3" width="29" style="1" bestFit="1" customWidth="1"/>
    <col min="4" max="4" width="30.6640625" style="1" bestFit="1" customWidth="1"/>
    <col min="5" max="5" width="32" style="1" customWidth="1"/>
    <col min="6" max="6" width="7.21875" style="1" bestFit="1" customWidth="1"/>
    <col min="7" max="15" width="9.33203125" style="1" customWidth="1"/>
    <col min="16" max="16384" width="8.88671875" style="1"/>
  </cols>
  <sheetData>
    <row r="1" spans="1:5" ht="21" x14ac:dyDescent="0.4">
      <c r="A1" s="4" t="s">
        <v>0</v>
      </c>
    </row>
    <row r="2" spans="1:5" s="2" customFormat="1" ht="21" x14ac:dyDescent="0.4">
      <c r="A2" s="5" t="s">
        <v>18</v>
      </c>
    </row>
    <row r="3" spans="1:5" s="3" customFormat="1" ht="14.4" x14ac:dyDescent="0.3">
      <c r="A3" s="15" t="s">
        <v>1</v>
      </c>
      <c r="B3" s="16" t="s">
        <v>2</v>
      </c>
      <c r="C3" s="17" t="s">
        <v>11</v>
      </c>
      <c r="D3" s="16" t="s">
        <v>12</v>
      </c>
      <c r="E3" s="18" t="s">
        <v>19</v>
      </c>
    </row>
    <row r="4" spans="1:5" ht="14.4" x14ac:dyDescent="0.3">
      <c r="A4" s="13" t="s">
        <v>3</v>
      </c>
      <c r="B4" s="9">
        <v>6574</v>
      </c>
      <c r="C4" s="9">
        <v>6537</v>
      </c>
      <c r="D4" s="10">
        <f t="shared" ref="D4:D10" si="0">C4-B4</f>
        <v>-37</v>
      </c>
      <c r="E4" s="14">
        <f>D4/B4</f>
        <v>-5.6282324307879526E-3</v>
      </c>
    </row>
    <row r="5" spans="1:5" ht="14.4" x14ac:dyDescent="0.3">
      <c r="A5" s="13" t="s">
        <v>4</v>
      </c>
      <c r="B5" s="9">
        <v>26895</v>
      </c>
      <c r="C5" s="9">
        <v>27297</v>
      </c>
      <c r="D5" s="10">
        <f t="shared" si="0"/>
        <v>402</v>
      </c>
      <c r="E5" s="14">
        <f t="shared" ref="E5:E11" si="1">D5/B5</f>
        <v>1.4947016174010039E-2</v>
      </c>
    </row>
    <row r="6" spans="1:5" ht="14.4" x14ac:dyDescent="0.3">
      <c r="A6" s="13" t="s">
        <v>5</v>
      </c>
      <c r="B6" s="9">
        <v>41107</v>
      </c>
      <c r="C6" s="9">
        <v>41660</v>
      </c>
      <c r="D6" s="10">
        <f t="shared" si="0"/>
        <v>553</v>
      </c>
      <c r="E6" s="14">
        <f t="shared" si="1"/>
        <v>1.3452696621013453E-2</v>
      </c>
    </row>
    <row r="7" spans="1:5" ht="14.4" x14ac:dyDescent="0.3">
      <c r="A7" s="13" t="s">
        <v>6</v>
      </c>
      <c r="B7" s="9">
        <v>287402</v>
      </c>
      <c r="C7" s="9">
        <v>294435</v>
      </c>
      <c r="D7" s="10">
        <f t="shared" si="0"/>
        <v>7033</v>
      </c>
      <c r="E7" s="14">
        <f t="shared" si="1"/>
        <v>2.4470950097772459E-2</v>
      </c>
    </row>
    <row r="8" spans="1:5" ht="14.4" x14ac:dyDescent="0.3">
      <c r="A8" s="13" t="s">
        <v>7</v>
      </c>
      <c r="B8" s="9">
        <v>482405</v>
      </c>
      <c r="C8" s="9">
        <v>484305</v>
      </c>
      <c r="D8" s="10">
        <f t="shared" si="0"/>
        <v>1900</v>
      </c>
      <c r="E8" s="14">
        <f t="shared" si="1"/>
        <v>3.9385993097086477E-3</v>
      </c>
    </row>
    <row r="9" spans="1:5" ht="14.4" x14ac:dyDescent="0.3">
      <c r="A9" s="13" t="s">
        <v>8</v>
      </c>
      <c r="B9" s="9">
        <v>1991</v>
      </c>
      <c r="C9" s="9">
        <v>2065</v>
      </c>
      <c r="D9" s="10">
        <f t="shared" si="0"/>
        <v>74</v>
      </c>
      <c r="E9" s="14">
        <f t="shared" si="1"/>
        <v>3.7167252636865898E-2</v>
      </c>
    </row>
    <row r="10" spans="1:5" ht="14.4" x14ac:dyDescent="0.3">
      <c r="A10" s="13" t="s">
        <v>9</v>
      </c>
      <c r="B10" s="9">
        <v>30625</v>
      </c>
      <c r="C10" s="9">
        <v>32707</v>
      </c>
      <c r="D10" s="10">
        <f t="shared" si="0"/>
        <v>2082</v>
      </c>
      <c r="E10" s="14">
        <f t="shared" si="1"/>
        <v>6.7983673469387759E-2</v>
      </c>
    </row>
    <row r="11" spans="1:5" ht="14.4" x14ac:dyDescent="0.3">
      <c r="A11" s="19" t="s">
        <v>10</v>
      </c>
      <c r="B11" s="20">
        <f>SUM(B4:B10)</f>
        <v>876999</v>
      </c>
      <c r="C11" s="20">
        <f>SUM(C4:C10)</f>
        <v>889006</v>
      </c>
      <c r="D11" s="20">
        <f>SUM(D4:D10)</f>
        <v>12007</v>
      </c>
      <c r="E11" s="21">
        <f t="shared" si="1"/>
        <v>1.3691007629427172E-2</v>
      </c>
    </row>
    <row r="12" spans="1:5" ht="14.4" x14ac:dyDescent="0.3">
      <c r="A12" s="7"/>
      <c r="B12" s="6"/>
      <c r="C12" s="6"/>
      <c r="D12" s="6"/>
      <c r="E12" s="8"/>
    </row>
    <row r="13" spans="1:5" ht="14.4" x14ac:dyDescent="0.3">
      <c r="A13" s="15" t="s">
        <v>1</v>
      </c>
      <c r="B13" s="22" t="s">
        <v>13</v>
      </c>
      <c r="C13" s="16" t="s">
        <v>11</v>
      </c>
      <c r="D13" s="16" t="s">
        <v>14</v>
      </c>
      <c r="E13" s="18" t="s">
        <v>20</v>
      </c>
    </row>
    <row r="14" spans="1:5" ht="14.4" x14ac:dyDescent="0.3">
      <c r="A14" s="13" t="s">
        <v>3</v>
      </c>
      <c r="B14" s="10">
        <v>9048</v>
      </c>
      <c r="C14" s="9">
        <v>6537</v>
      </c>
      <c r="D14" s="10">
        <f>C14-B14</f>
        <v>-2511</v>
      </c>
      <c r="E14" s="14">
        <f>D14/B14</f>
        <v>-0.27751989389920423</v>
      </c>
    </row>
    <row r="15" spans="1:5" ht="14.4" x14ac:dyDescent="0.3">
      <c r="A15" s="13" t="s">
        <v>4</v>
      </c>
      <c r="B15" s="10">
        <v>24410</v>
      </c>
      <c r="C15" s="9">
        <v>27297</v>
      </c>
      <c r="D15" s="10">
        <f>C15-B15</f>
        <v>2887</v>
      </c>
      <c r="E15" s="14">
        <f>D15/B15</f>
        <v>0.11827120032773454</v>
      </c>
    </row>
    <row r="16" spans="1:5" ht="14.4" x14ac:dyDescent="0.3">
      <c r="A16" s="13" t="s">
        <v>5</v>
      </c>
      <c r="B16" s="10">
        <v>45127</v>
      </c>
      <c r="C16" s="9">
        <v>41660</v>
      </c>
      <c r="D16" s="10">
        <f>C16-B16</f>
        <v>-3467</v>
      </c>
      <c r="E16" s="14">
        <f>D16/B16</f>
        <v>-7.6827619828484059E-2</v>
      </c>
    </row>
    <row r="17" spans="1:5" ht="14.4" x14ac:dyDescent="0.3">
      <c r="A17" s="13" t="s">
        <v>6</v>
      </c>
      <c r="B17" s="10">
        <v>201016</v>
      </c>
      <c r="C17" s="9">
        <v>294435</v>
      </c>
      <c r="D17" s="10">
        <f>C17-B17</f>
        <v>93419</v>
      </c>
      <c r="E17" s="14">
        <f>D17/B17</f>
        <v>0.46473415051538186</v>
      </c>
    </row>
    <row r="18" spans="1:5" ht="14.4" x14ac:dyDescent="0.3">
      <c r="A18" s="13" t="s">
        <v>7</v>
      </c>
      <c r="B18" s="10">
        <v>487056</v>
      </c>
      <c r="C18" s="9">
        <v>484305</v>
      </c>
      <c r="D18" s="10">
        <f>C18-B18</f>
        <v>-2751</v>
      </c>
      <c r="E18" s="14">
        <f>D18/B18</f>
        <v>-5.6482211491081106E-3</v>
      </c>
    </row>
    <row r="19" spans="1:5" ht="14.4" x14ac:dyDescent="0.3">
      <c r="A19" s="13" t="s">
        <v>8</v>
      </c>
      <c r="B19" s="10"/>
      <c r="C19" s="9">
        <v>2065</v>
      </c>
      <c r="D19" s="10">
        <f>C19-B19</f>
        <v>2065</v>
      </c>
      <c r="E19" s="14"/>
    </row>
    <row r="20" spans="1:5" ht="14.4" x14ac:dyDescent="0.3">
      <c r="A20" s="13" t="s">
        <v>9</v>
      </c>
      <c r="B20" s="10"/>
      <c r="C20" s="9">
        <v>32707</v>
      </c>
      <c r="D20" s="10">
        <f>C20-B20</f>
        <v>32707</v>
      </c>
      <c r="E20" s="14"/>
    </row>
    <row r="21" spans="1:5" ht="14.4" x14ac:dyDescent="0.3">
      <c r="A21" s="19" t="s">
        <v>10</v>
      </c>
      <c r="B21" s="20">
        <f>SUM(B14:B20)</f>
        <v>766657</v>
      </c>
      <c r="C21" s="20">
        <f>SUM(C14:C20)</f>
        <v>889006</v>
      </c>
      <c r="D21" s="20">
        <f>C21-B21</f>
        <v>122349</v>
      </c>
      <c r="E21" s="21">
        <f>D21/B21</f>
        <v>0.15958766436620289</v>
      </c>
    </row>
    <row r="22" spans="1:5" ht="14.4" x14ac:dyDescent="0.3">
      <c r="B22" s="7"/>
      <c r="C22" s="6"/>
      <c r="D22" s="6"/>
      <c r="E22" s="6"/>
    </row>
    <row r="23" spans="1:5" ht="14.4" x14ac:dyDescent="0.3">
      <c r="A23" s="15" t="s">
        <v>1</v>
      </c>
      <c r="B23" s="22" t="s">
        <v>15</v>
      </c>
      <c r="C23" s="16" t="s">
        <v>11</v>
      </c>
      <c r="D23" s="16" t="s">
        <v>16</v>
      </c>
      <c r="E23" s="18" t="s">
        <v>17</v>
      </c>
    </row>
    <row r="24" spans="1:5" ht="14.4" x14ac:dyDescent="0.3">
      <c r="A24" s="13" t="s">
        <v>3</v>
      </c>
      <c r="B24" s="10">
        <v>6467</v>
      </c>
      <c r="C24" s="9">
        <v>6537</v>
      </c>
      <c r="D24" s="10">
        <f>C24-B24</f>
        <v>70</v>
      </c>
      <c r="E24" s="14">
        <f>D24/B24</f>
        <v>1.0824184320395856E-2</v>
      </c>
    </row>
    <row r="25" spans="1:5" ht="14.4" x14ac:dyDescent="0.3">
      <c r="A25" s="13" t="s">
        <v>4</v>
      </c>
      <c r="B25" s="10">
        <v>15956</v>
      </c>
      <c r="C25" s="9">
        <v>27297</v>
      </c>
      <c r="D25" s="10">
        <f>C25-B25</f>
        <v>11341</v>
      </c>
      <c r="E25" s="14">
        <f>D25/B25</f>
        <v>0.71076710955126599</v>
      </c>
    </row>
    <row r="26" spans="1:5" ht="14.4" x14ac:dyDescent="0.3">
      <c r="A26" s="13" t="s">
        <v>5</v>
      </c>
      <c r="B26" s="10">
        <v>34425</v>
      </c>
      <c r="C26" s="9">
        <v>41660</v>
      </c>
      <c r="D26" s="10">
        <f>C26-B26</f>
        <v>7235</v>
      </c>
      <c r="E26" s="14">
        <f>D26/B26</f>
        <v>0.21016702977487292</v>
      </c>
    </row>
    <row r="27" spans="1:5" ht="14.4" x14ac:dyDescent="0.3">
      <c r="A27" s="13" t="s">
        <v>6</v>
      </c>
      <c r="B27" s="10">
        <v>112890</v>
      </c>
      <c r="C27" s="9">
        <v>294435</v>
      </c>
      <c r="D27" s="10">
        <f>C27-B27</f>
        <v>181545</v>
      </c>
      <c r="E27" s="14">
        <f>D27/B27</f>
        <v>1.6081583842678713</v>
      </c>
    </row>
    <row r="28" spans="1:5" ht="14.4" x14ac:dyDescent="0.3">
      <c r="A28" s="13" t="s">
        <v>7</v>
      </c>
      <c r="B28" s="10">
        <v>470783</v>
      </c>
      <c r="C28" s="9">
        <v>484305</v>
      </c>
      <c r="D28" s="10">
        <f>C28-B28</f>
        <v>13522</v>
      </c>
      <c r="E28" s="14">
        <f>D28/B28</f>
        <v>2.8722362532206981E-2</v>
      </c>
    </row>
    <row r="29" spans="1:5" ht="14.4" x14ac:dyDescent="0.3">
      <c r="A29" s="13" t="s">
        <v>8</v>
      </c>
      <c r="B29" s="10"/>
      <c r="C29" s="9">
        <v>2065</v>
      </c>
      <c r="D29" s="10">
        <f>C29-B29</f>
        <v>2065</v>
      </c>
      <c r="E29" s="14"/>
    </row>
    <row r="30" spans="1:5" ht="14.4" x14ac:dyDescent="0.3">
      <c r="A30" s="13" t="s">
        <v>9</v>
      </c>
      <c r="B30" s="10"/>
      <c r="C30" s="9">
        <v>32707</v>
      </c>
      <c r="D30" s="10">
        <f>C30-B30</f>
        <v>32707</v>
      </c>
      <c r="E30" s="14"/>
    </row>
    <row r="31" spans="1:5" ht="14.4" x14ac:dyDescent="0.3">
      <c r="A31" s="19" t="s">
        <v>10</v>
      </c>
      <c r="B31" s="20">
        <f>SUM(B24:B30)</f>
        <v>640521</v>
      </c>
      <c r="C31" s="20">
        <f>SUM(C24:C30)</f>
        <v>889006</v>
      </c>
      <c r="D31" s="20">
        <f>C31-B31</f>
        <v>248485</v>
      </c>
      <c r="E31" s="21">
        <f>D31/B31</f>
        <v>0.38794200346280605</v>
      </c>
    </row>
    <row r="33" spans="1:12" ht="14.4" x14ac:dyDescent="0.3">
      <c r="A33" s="15" t="s">
        <v>1</v>
      </c>
      <c r="B33" s="16" t="s">
        <v>21</v>
      </c>
      <c r="C33" s="16" t="s">
        <v>22</v>
      </c>
      <c r="D33" s="16" t="s">
        <v>23</v>
      </c>
      <c r="E33" s="16" t="s">
        <v>24</v>
      </c>
      <c r="F33" s="16" t="s">
        <v>25</v>
      </c>
      <c r="G33" s="16" t="s">
        <v>26</v>
      </c>
      <c r="H33" s="16" t="s">
        <v>27</v>
      </c>
      <c r="I33" s="16" t="s">
        <v>28</v>
      </c>
      <c r="J33" s="16" t="s">
        <v>29</v>
      </c>
      <c r="K33" s="16" t="s">
        <v>30</v>
      </c>
      <c r="L33" s="18" t="s">
        <v>31</v>
      </c>
    </row>
    <row r="34" spans="1:12" ht="14.4" x14ac:dyDescent="0.3">
      <c r="A34" s="13" t="s">
        <v>3</v>
      </c>
      <c r="B34" s="11">
        <v>1.18018879368479E-2</v>
      </c>
      <c r="C34" s="11">
        <v>1.1768804725966687E-2</v>
      </c>
      <c r="D34" s="11">
        <v>1.1538165811275782E-2</v>
      </c>
      <c r="E34" s="11">
        <v>1.2E-2</v>
      </c>
      <c r="F34" s="11">
        <v>1.1600074776129798E-2</v>
      </c>
      <c r="G34" s="11">
        <v>1.1538165811275782E-2</v>
      </c>
      <c r="H34" s="11">
        <v>8.8365452570566671E-3</v>
      </c>
      <c r="I34" s="11">
        <v>8.361573984653474E-3</v>
      </c>
      <c r="J34" s="11">
        <v>7.7770997069112604E-3</v>
      </c>
      <c r="K34" s="12">
        <v>7.0000000000000001E-3</v>
      </c>
      <c r="L34" s="26">
        <v>7.0000000000000001E-3</v>
      </c>
    </row>
    <row r="35" spans="1:12" ht="14.4" x14ac:dyDescent="0.3">
      <c r="A35" s="13" t="s">
        <v>4</v>
      </c>
      <c r="B35" s="11">
        <v>3.1839531889749917E-2</v>
      </c>
      <c r="C35" s="11">
        <v>3.2613986279121002E-2</v>
      </c>
      <c r="D35" s="11">
        <v>3.3000000000000002E-2</v>
      </c>
      <c r="E35" s="11">
        <v>3.4000000000000002E-2</v>
      </c>
      <c r="F35" s="11">
        <v>3.5742256943977771E-2</v>
      </c>
      <c r="G35" s="11">
        <v>3.7026891951636776E-2</v>
      </c>
      <c r="H35" s="11">
        <v>2.9043679949153106E-2</v>
      </c>
      <c r="I35" s="11">
        <v>3.1046572199493132E-2</v>
      </c>
      <c r="J35" s="11">
        <v>3.1573913134104001E-2</v>
      </c>
      <c r="K35" s="12">
        <v>3.1E-2</v>
      </c>
      <c r="L35" s="26">
        <v>3.1E-2</v>
      </c>
    </row>
    <row r="36" spans="1:12" ht="14.4" x14ac:dyDescent="0.3">
      <c r="A36" s="13" t="s">
        <v>5</v>
      </c>
      <c r="B36" s="11">
        <v>5.8862046521456143E-2</v>
      </c>
      <c r="C36" s="11">
        <v>5.9603590587005643E-2</v>
      </c>
      <c r="D36" s="11">
        <v>0.06</v>
      </c>
      <c r="E36" s="11">
        <v>0.06</v>
      </c>
      <c r="F36" s="11">
        <v>5.9572871904335425E-2</v>
      </c>
      <c r="G36" s="11">
        <v>5.9364367683524592E-2</v>
      </c>
      <c r="H36" s="11">
        <v>4.8068576903556912E-2</v>
      </c>
      <c r="I36" s="11">
        <v>4.7914874190093236E-2</v>
      </c>
      <c r="J36" s="11">
        <v>4.68941973989098E-2</v>
      </c>
      <c r="K36" s="12">
        <v>4.7E-2</v>
      </c>
      <c r="L36" s="26">
        <v>4.7E-2</v>
      </c>
    </row>
    <row r="37" spans="1:12" ht="14.4" x14ac:dyDescent="0.3">
      <c r="A37" s="13" t="s">
        <v>6</v>
      </c>
      <c r="B37" s="11">
        <v>0.2621980885845952</v>
      </c>
      <c r="C37" s="11">
        <v>0.27082212555782698</v>
      </c>
      <c r="D37" s="11">
        <v>0.27600000000000002</v>
      </c>
      <c r="E37" s="11">
        <v>0.27900000000000003</v>
      </c>
      <c r="F37" s="11">
        <v>0.28374120128096886</v>
      </c>
      <c r="G37" s="11">
        <v>0.28568734021490494</v>
      </c>
      <c r="H37" s="11">
        <v>0.3155377106565036</v>
      </c>
      <c r="I37" s="11">
        <v>0.31897596179171567</v>
      </c>
      <c r="J37" s="11">
        <v>0.32263962823703202</v>
      </c>
      <c r="K37" s="12">
        <v>0.32800000000000001</v>
      </c>
      <c r="L37" s="27">
        <v>0.33100000000000002</v>
      </c>
    </row>
    <row r="38" spans="1:12" ht="14.4" x14ac:dyDescent="0.3">
      <c r="A38" s="13" t="s">
        <v>7</v>
      </c>
      <c r="B38" s="11">
        <v>0.63529844506735089</v>
      </c>
      <c r="C38" s="11">
        <v>0.62519149285007969</v>
      </c>
      <c r="D38" s="11">
        <v>0.61899999999999999</v>
      </c>
      <c r="E38" s="11">
        <v>0.61499999999999999</v>
      </c>
      <c r="F38" s="11">
        <v>0.60934359509458813</v>
      </c>
      <c r="G38" s="11">
        <v>0.60638323433865793</v>
      </c>
      <c r="H38" s="11">
        <v>0.56838361895185197</v>
      </c>
      <c r="I38" s="11">
        <v>0.56105306901254293</v>
      </c>
      <c r="J38" s="11">
        <v>0.55626180431955496</v>
      </c>
      <c r="K38" s="12">
        <v>0.55000000000000004</v>
      </c>
      <c r="L38" s="27">
        <v>0.54500000000000004</v>
      </c>
    </row>
    <row r="39" spans="1:12" ht="14.4" x14ac:dyDescent="0.3">
      <c r="A39" s="13" t="s">
        <v>8</v>
      </c>
      <c r="B39" s="11"/>
      <c r="C39" s="11"/>
      <c r="D39" s="11"/>
      <c r="E39" s="11"/>
      <c r="F39" s="11"/>
      <c r="G39" s="11"/>
      <c r="H39" s="11">
        <v>2.1866062069259922E-3</v>
      </c>
      <c r="I39" s="11">
        <v>2.1269746507231362E-3</v>
      </c>
      <c r="J39" s="11">
        <v>2.1538721642130601E-3</v>
      </c>
      <c r="K39" s="12">
        <v>2E-3</v>
      </c>
      <c r="L39" s="27">
        <v>2E-3</v>
      </c>
    </row>
    <row r="40" spans="1:12" ht="14.4" x14ac:dyDescent="0.3">
      <c r="A40" s="13" t="s">
        <v>9</v>
      </c>
      <c r="B40" s="11"/>
      <c r="C40" s="11"/>
      <c r="D40" s="11"/>
      <c r="E40" s="11"/>
      <c r="F40" s="11"/>
      <c r="G40" s="11"/>
      <c r="H40" s="11">
        <v>2.7943262074951739E-2</v>
      </c>
      <c r="I40" s="11">
        <v>3.0520974170778387E-2</v>
      </c>
      <c r="J40" s="11">
        <v>3.2699485039273397E-2</v>
      </c>
      <c r="K40" s="12">
        <v>3.5000000000000003E-2</v>
      </c>
      <c r="L40" s="23">
        <v>3.6999999999999998E-2</v>
      </c>
    </row>
    <row r="41" spans="1:12" ht="14.4" x14ac:dyDescent="0.3">
      <c r="A41" s="19" t="s">
        <v>10</v>
      </c>
      <c r="B41" s="24">
        <f t="shared" ref="B41:L41" si="2">SUM(B34:B40)</f>
        <v>1</v>
      </c>
      <c r="C41" s="24">
        <f t="shared" si="2"/>
        <v>1</v>
      </c>
      <c r="D41" s="24">
        <f t="shared" si="2"/>
        <v>0.99953816581127586</v>
      </c>
      <c r="E41" s="24">
        <f t="shared" si="2"/>
        <v>1</v>
      </c>
      <c r="F41" s="24">
        <f t="shared" si="2"/>
        <v>1</v>
      </c>
      <c r="G41" s="24">
        <f t="shared" si="2"/>
        <v>1</v>
      </c>
      <c r="H41" s="24">
        <f t="shared" si="2"/>
        <v>1</v>
      </c>
      <c r="I41" s="24">
        <f t="shared" si="2"/>
        <v>0.99999999999999989</v>
      </c>
      <c r="J41" s="24">
        <f t="shared" si="2"/>
        <v>0.99999999999999856</v>
      </c>
      <c r="K41" s="24">
        <f t="shared" si="2"/>
        <v>1</v>
      </c>
      <c r="L41" s="25">
        <f t="shared" si="2"/>
        <v>1</v>
      </c>
    </row>
  </sheetData>
  <printOptions gridLines="1"/>
  <pageMargins left="0.25" right="0.25" top="0.75" bottom="0.75" header="0.3" footer="0.3"/>
  <pageSetup scale="81" orientation="landscape" r:id="rId1"/>
  <headerFooter alignWithMargins="0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771E3C-4E3D-4254-891B-400AA1FEEFDA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2.xml><?xml version="1.0" encoding="utf-8"?>
<ds:datastoreItem xmlns:ds="http://schemas.openxmlformats.org/officeDocument/2006/customXml" ds:itemID="{59AB093A-D5C8-4BB7-80A1-453C46A59C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94F9D2-B016-404C-8E62-9F59A91FE9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2014-2015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Wenzel, Brooke</cp:lastModifiedBy>
  <cp:lastPrinted>2014-12-31T19:28:01Z</cp:lastPrinted>
  <dcterms:created xsi:type="dcterms:W3CDTF">2012-01-11T15:56:16Z</dcterms:created>
  <dcterms:modified xsi:type="dcterms:W3CDTF">2024-12-09T20:54:31Z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