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4-2015/"/>
    </mc:Choice>
  </mc:AlternateContent>
  <xr:revisionPtr revIDLastSave="49" documentId="11_A509D93997F401BFDAD928D836FA447B8EAA2F1F" xr6:coauthVersionLast="47" xr6:coauthVersionMax="47" xr10:uidLastSave="{EC261B0C-1A0F-4CAC-9826-3A13FEBF87B2}"/>
  <bookViews>
    <workbookView xWindow="-108" yWindow="-108" windowWidth="23256" windowHeight="13896" xr2:uid="{00000000-000D-0000-FFFF-FFFF00000000}"/>
  </bookViews>
  <sheets>
    <sheet name="2014-2015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3" l="1"/>
  <c r="B41" i="3"/>
  <c r="C61" i="3"/>
  <c r="C41" i="3"/>
  <c r="C21" i="3"/>
  <c r="B21" i="3"/>
  <c r="D38" i="3"/>
  <c r="E38" i="3" s="1"/>
  <c r="D18" i="3"/>
  <c r="E18" i="3" s="1"/>
  <c r="D57" i="3"/>
  <c r="E57" i="3" s="1"/>
  <c r="D37" i="3"/>
  <c r="E37" i="3" s="1"/>
  <c r="D17" i="3"/>
  <c r="E17" i="3" s="1"/>
  <c r="D56" i="3"/>
  <c r="E56" i="3" s="1"/>
  <c r="D36" i="3"/>
  <c r="E36" i="3" s="1"/>
  <c r="D16" i="3"/>
  <c r="E16" i="3" s="1"/>
  <c r="D55" i="3"/>
  <c r="E55" i="3" s="1"/>
  <c r="D35" i="3"/>
  <c r="E35" i="3" s="1"/>
  <c r="D15" i="3"/>
  <c r="E15" i="3" s="1"/>
  <c r="D54" i="3"/>
  <c r="E54" i="3" s="1"/>
  <c r="D34" i="3"/>
  <c r="E34" i="3" s="1"/>
  <c r="D14" i="3"/>
  <c r="E14" i="3" s="1"/>
  <c r="D53" i="3"/>
  <c r="E53" i="3" s="1"/>
  <c r="D33" i="3"/>
  <c r="E33" i="3" s="1"/>
  <c r="D13" i="3"/>
  <c r="E13" i="3" s="1"/>
  <c r="D52" i="3"/>
  <c r="E52" i="3" s="1"/>
  <c r="D32" i="3"/>
  <c r="E32" i="3" s="1"/>
  <c r="D12" i="3"/>
  <c r="E12" i="3" s="1"/>
  <c r="D51" i="3"/>
  <c r="E51" i="3" s="1"/>
  <c r="D31" i="3"/>
  <c r="E31" i="3" s="1"/>
  <c r="D11" i="3"/>
  <c r="E11" i="3" s="1"/>
  <c r="D50" i="3"/>
  <c r="E50" i="3" s="1"/>
  <c r="D30" i="3"/>
  <c r="E30" i="3" s="1"/>
  <c r="D10" i="3"/>
  <c r="E10" i="3" s="1"/>
  <c r="D49" i="3"/>
  <c r="E49" i="3" s="1"/>
  <c r="D29" i="3"/>
  <c r="E29" i="3" s="1"/>
  <c r="D9" i="3"/>
  <c r="E9" i="3" s="1"/>
  <c r="D48" i="3"/>
  <c r="E48" i="3" s="1"/>
  <c r="D28" i="3"/>
  <c r="E28" i="3" s="1"/>
  <c r="D8" i="3"/>
  <c r="E8" i="3" s="1"/>
  <c r="D47" i="3"/>
  <c r="E47" i="3" s="1"/>
  <c r="D27" i="3"/>
  <c r="E27" i="3" s="1"/>
  <c r="D7" i="3"/>
  <c r="E7" i="3" s="1"/>
  <c r="D46" i="3"/>
  <c r="E46" i="3" s="1"/>
  <c r="D26" i="3"/>
  <c r="E26" i="3" s="1"/>
  <c r="D6" i="3"/>
  <c r="E6" i="3" s="1"/>
  <c r="D45" i="3"/>
  <c r="E45" i="3" s="1"/>
  <c r="D25" i="3"/>
  <c r="E25" i="3" s="1"/>
  <c r="D5" i="3"/>
  <c r="E5" i="3" s="1"/>
  <c r="D44" i="3"/>
  <c r="D24" i="3"/>
  <c r="D4" i="3"/>
  <c r="D61" i="3" l="1"/>
  <c r="E61" i="3" s="1"/>
  <c r="D41" i="3"/>
  <c r="E41" i="3" s="1"/>
  <c r="D21" i="3"/>
  <c r="E21" i="3" s="1"/>
  <c r="E24" i="3"/>
  <c r="E4" i="3"/>
  <c r="E44" i="3"/>
</calcChain>
</file>

<file path=xl/sharedStrings.xml><?xml version="1.0" encoding="utf-8"?>
<sst xmlns="http://schemas.openxmlformats.org/spreadsheetml/2006/main" count="71" uniqueCount="31">
  <si>
    <t>COLORADO DEPARTMENT OF EDUCATION</t>
  </si>
  <si>
    <t>Pupil Count October 2013</t>
  </si>
  <si>
    <t>Prekindergarten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</si>
  <si>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</si>
  <si>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</si>
  <si>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</si>
  <si>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</si>
  <si>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</si>
  <si>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</si>
  <si>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</si>
  <si>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</si>
  <si>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</si>
  <si>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</si>
  <si>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</si>
  <si>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</si>
  <si>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</si>
  <si>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Detention Cntrs.</t>
  </si>
  <si>
    <t>Special Educ.</t>
  </si>
  <si>
    <t>Ungraded</t>
  </si>
  <si>
    <t>Total</t>
  </si>
  <si>
    <t>Pupil Count October 2014</t>
  </si>
  <si>
    <t>Count Change From 2013 to 2014</t>
  </si>
  <si>
    <t>Percent Change From 2013 to 2014</t>
  </si>
  <si>
    <t>Pupil Count October 2004</t>
  </si>
  <si>
    <t>Count Change From 2004 to 2014</t>
  </si>
  <si>
    <t>Percent Change From 2004 to 2014</t>
  </si>
  <si>
    <t>Pupil Count October 1994</t>
  </si>
  <si>
    <t>Count Change From 1994 to 2014</t>
  </si>
  <si>
    <t>Percent Change From 1994 to 2014</t>
  </si>
  <si>
    <t>FALL PRESCHOOL (PK) THROUGH 12th GRADE PUPIL MEMBERSHIP COMPARISONS FROM 1994-2014</t>
  </si>
  <si>
    <t>Grade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</si>
</sst>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 applyFont="1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 applyAlignment="1">
      <alignment horizontal="left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wrapText="1"/>
    </xf>
    <xf numFmtId="0" fontId="6" fillId="0" borderId="2" xfId="0" applyFont="1" applyBorder="1"/>
    <xf numFmtId="10" fontId="6" fillId="0" borderId="3" xfId="0" applyNumberFormat="1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/>
    <xf numFmtId="3" fontId="6" fillId="3" borderId="8" xfId="0" applyNumberFormat="1" applyFont="1" applyFill="1" applyBorder="1"/>
    <xf numFmtId="10" fontId="6" fillId="3" borderId="9" xfId="0" applyNumberFormat="1" applyFont="1" applyFill="1" applyBorder="1"/>
  </cellXfs>
  <cellStyles count="2">
    <cellStyle name="Normal" xfId="0" builtinId="0"/>
    <cellStyle name="Normal 2" xfId="1" xr:uid="{00000000-0005-0000-0000-000002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C575E-903F-4F2B-B04B-D02E22C5F5DC}" name="PK_12_MembershipComparison_1" displayName="PK_12_MembershipComparison_1" ref="A3:E21" totalsRowShown="0" headerRowBorderDxfId="18" tableBorderDxfId="19" totalsRowBorderDxfId="17">
  <autoFilter ref="A3:E21" xr:uid="{72DC575E-903F-4F2B-B04B-D02E22C5F5D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BBF99EA-137C-42C5-B0B2-4EFA74F5435A}" name="Grade Level" dataDxfId="16"/>
    <tableColumn id="2" xr3:uid="{292CCEA1-35E0-4FF1-85DE-59450FF950E7}" name="Pupil Count October 2013"/>
    <tableColumn id="3" xr3:uid="{7FCC8643-FB34-40D3-90CC-7192F0D2284B}" name="Pupil Count October 2014"/>
    <tableColumn id="4" xr3:uid="{EB1CAE63-C250-4132-B692-AFBFA1CFDB0F}" name="Count Change From 2013 to 2014" dataDxfId="15"/>
    <tableColumn id="5" xr3:uid="{14C493E3-555C-4A8E-A980-CEF292EFDD0D}" name="Percent Change From 2013 to 2014" dataDxfId="14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4D38CF-E101-4C3C-ABAB-C0C3665C85F2}" name="PK_12_MembershipComparison_2" displayName="PK_12_MembershipComparison_2" ref="A23:E41" totalsRowShown="0" headerRowBorderDxfId="12" tableBorderDxfId="13" totalsRowBorderDxfId="11">
  <autoFilter ref="A23:E41" xr:uid="{CE4D38CF-E101-4C3C-ABAB-C0C3665C85F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B98D711-F500-412B-9BE1-9C4F108488EE}" name="Grade Level" dataDxfId="10"/>
    <tableColumn id="2" xr3:uid="{7F24EC24-6A12-492A-B885-4680F199EC62}" name="Pupil Count October 2004" dataDxfId="9"/>
    <tableColumn id="3" xr3:uid="{E9C354C6-D429-4F65-B9FC-52CB9019D2E5}" name="Pupil Count October 2014"/>
    <tableColumn id="4" xr3:uid="{BE2065BC-47DA-44DF-91C7-B4F1ECC1615E}" name="Count Change From 2004 to 2014" dataDxfId="8"/>
    <tableColumn id="5" xr3:uid="{C58ED5B3-D558-4DA9-B683-639B47717175}" name="Percent Change From 2004 to 2014" dataDxfId="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14666F-9FA2-4684-B9F6-244E37F07C24}" name="PK_12_MembershipComparison_3" displayName="PK_12_MembershipComparison_3" ref="A43:E61" totalsRowShown="0" headerRowBorderDxfId="5" tableBorderDxfId="6" totalsRowBorderDxfId="4">
  <autoFilter ref="A43:E61" xr:uid="{FD14666F-9FA2-4684-B9F6-244E37F07C2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146FBDD-C440-4C03-A9D5-82061A6E5158}" name="Grade Level" dataDxfId="3"/>
    <tableColumn id="2" xr3:uid="{06477D97-B935-4EB1-89B2-77E013C333D1}" name="Pupil Count October 1994" dataDxfId="2"/>
    <tableColumn id="3" xr3:uid="{FE04D7F9-6668-480A-A274-558BCB7DA884}" name="Pupil Count October 2014"/>
    <tableColumn id="4" xr3:uid="{77616CC3-F939-4E92-B842-8497CDF29B38}" name="Count Change From 1994 to 2014" dataDxfId="1"/>
    <tableColumn id="5" xr3:uid="{060883F7-0B43-459A-8426-6DE330352637}" name="Percent Change From 1994 to 2014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workbookViewId="0">
      <selection activeCell="H7" sqref="H7"/>
    </sheetView>
  </sheetViews>
  <sheetFormatPr defaultRowHeight="13.8" x14ac:dyDescent="0.3"/>
  <cols>
    <col min="1" max="1" width="14.5546875" style="3" customWidth="1"/>
    <col min="2" max="2" width="24.33203125" style="3" customWidth="1"/>
    <col min="3" max="3" width="24.33203125" style="4" customWidth="1"/>
    <col min="4" max="4" width="30.6640625" style="3" customWidth="1"/>
    <col min="5" max="5" width="32" style="3" customWidth="1"/>
    <col min="6" max="6" width="8.88671875" style="3"/>
    <col min="7" max="7" width="14.5546875" style="3" customWidth="1"/>
    <col min="8" max="8" width="9.109375" style="4"/>
    <col min="9" max="12" width="8.88671875" style="3"/>
    <col min="13" max="13" width="14.5546875" style="3" customWidth="1"/>
    <col min="14" max="16384" width="8.88671875" style="3"/>
  </cols>
  <sheetData>
    <row r="1" spans="1:5" s="1" customFormat="1" ht="21" x14ac:dyDescent="0.4">
      <c r="A1" s="5" t="s">
        <v>0</v>
      </c>
      <c r="C1" s="2"/>
    </row>
    <row r="2" spans="1:5" ht="21" x14ac:dyDescent="0.4">
      <c r="A2" s="5" t="s">
        <v>29</v>
      </c>
    </row>
    <row r="3" spans="1:5" ht="14.4" x14ac:dyDescent="0.3">
      <c r="A3" s="10" t="s">
        <v>30</v>
      </c>
      <c r="B3" s="11" t="s">
        <v>1</v>
      </c>
      <c r="C3" s="12" t="s">
        <v>20</v>
      </c>
      <c r="D3" s="13" t="s">
        <v>21</v>
      </c>
      <c r="E3" s="14" t="s">
        <v>22</v>
      </c>
    </row>
    <row r="4" spans="1:5" ht="14.4" x14ac:dyDescent="0.3">
      <c r="A4" s="8" t="s">
        <v>2</v>
      </c>
      <c r="B4" s="7">
        <v>31741</v>
      </c>
      <c r="C4" s="7">
        <v>31663</v>
      </c>
      <c r="D4" s="6">
        <f>C4-B4</f>
        <v>-78</v>
      </c>
      <c r="E4" s="9">
        <f>D4/B4</f>
        <v>-2.4573894962351532E-3</v>
      </c>
    </row>
    <row r="5" spans="1:5" ht="14.4" x14ac:dyDescent="0.3">
      <c r="A5" s="8" t="s">
        <v>3</v>
      </c>
      <c r="B5" s="7">
        <v>67225</v>
      </c>
      <c r="C5" s="7">
        <v>66068</v>
      </c>
      <c r="D5" s="6">
        <f t="shared" ref="D5:D18" si="0">C5-B5</f>
        <v>-1157</v>
      </c>
      <c r="E5" s="9">
        <f t="shared" ref="E5:E18" si="1">D5/B5</f>
        <v>-1.7210859055410935E-2</v>
      </c>
    </row>
    <row r="6" spans="1:5" ht="14.4" x14ac:dyDescent="0.3">
      <c r="A6" s="8" t="s">
        <v>4</v>
      </c>
      <c r="B6" s="7">
        <v>68509</v>
      </c>
      <c r="C6" s="7">
        <v>68905</v>
      </c>
      <c r="D6" s="6">
        <f t="shared" si="0"/>
        <v>396</v>
      </c>
      <c r="E6" s="9">
        <f t="shared" si="1"/>
        <v>5.7802624472697017E-3</v>
      </c>
    </row>
    <row r="7" spans="1:5" ht="14.4" x14ac:dyDescent="0.3">
      <c r="A7" s="8" t="s">
        <v>5</v>
      </c>
      <c r="B7" s="7">
        <v>67460</v>
      </c>
      <c r="C7" s="7">
        <v>68687</v>
      </c>
      <c r="D7" s="6">
        <f t="shared" si="0"/>
        <v>1227</v>
      </c>
      <c r="E7" s="9">
        <f t="shared" si="1"/>
        <v>1.8188556181440853E-2</v>
      </c>
    </row>
    <row r="8" spans="1:5" ht="14.4" x14ac:dyDescent="0.3">
      <c r="A8" s="8" t="s">
        <v>6</v>
      </c>
      <c r="B8" s="7">
        <v>66429</v>
      </c>
      <c r="C8" s="7">
        <v>67829</v>
      </c>
      <c r="D8" s="6">
        <f t="shared" si="0"/>
        <v>1400</v>
      </c>
      <c r="E8" s="9">
        <f t="shared" si="1"/>
        <v>2.1075132848605276E-2</v>
      </c>
    </row>
    <row r="9" spans="1:5" ht="14.4" x14ac:dyDescent="0.3">
      <c r="A9" s="8" t="s">
        <v>7</v>
      </c>
      <c r="B9" s="7">
        <v>66140</v>
      </c>
      <c r="C9" s="7">
        <v>66809</v>
      </c>
      <c r="D9" s="6">
        <f t="shared" si="0"/>
        <v>669</v>
      </c>
      <c r="E9" s="9">
        <f t="shared" si="1"/>
        <v>1.0114907771394012E-2</v>
      </c>
    </row>
    <row r="10" spans="1:5" ht="14.4" x14ac:dyDescent="0.3">
      <c r="A10" s="8" t="s">
        <v>8</v>
      </c>
      <c r="B10" s="7">
        <v>66325</v>
      </c>
      <c r="C10" s="7">
        <v>66610</v>
      </c>
      <c r="D10" s="6">
        <f t="shared" si="0"/>
        <v>285</v>
      </c>
      <c r="E10" s="9">
        <f t="shared" si="1"/>
        <v>4.2970222389747455E-3</v>
      </c>
    </row>
    <row r="11" spans="1:5" ht="14.4" x14ac:dyDescent="0.3">
      <c r="A11" s="8" t="s">
        <v>9</v>
      </c>
      <c r="B11" s="7">
        <v>65161</v>
      </c>
      <c r="C11" s="7">
        <v>67030</v>
      </c>
      <c r="D11" s="6">
        <f t="shared" si="0"/>
        <v>1869</v>
      </c>
      <c r="E11" s="9">
        <f t="shared" si="1"/>
        <v>2.8682801061984928E-2</v>
      </c>
    </row>
    <row r="12" spans="1:5" ht="14.4" x14ac:dyDescent="0.3">
      <c r="A12" s="8" t="s">
        <v>10</v>
      </c>
      <c r="B12" s="7">
        <v>64805</v>
      </c>
      <c r="C12" s="7">
        <v>65637</v>
      </c>
      <c r="D12" s="6">
        <f t="shared" si="0"/>
        <v>832</v>
      </c>
      <c r="E12" s="9">
        <f t="shared" si="1"/>
        <v>1.2838515546639919E-2</v>
      </c>
    </row>
    <row r="13" spans="1:5" ht="14.4" x14ac:dyDescent="0.3">
      <c r="A13" s="8" t="s">
        <v>11</v>
      </c>
      <c r="B13" s="7">
        <v>63809</v>
      </c>
      <c r="C13" s="7">
        <v>65099</v>
      </c>
      <c r="D13" s="6">
        <f t="shared" si="0"/>
        <v>1290</v>
      </c>
      <c r="E13" s="9">
        <f t="shared" si="1"/>
        <v>2.0216583867479508E-2</v>
      </c>
    </row>
    <row r="14" spans="1:5" ht="14.4" x14ac:dyDescent="0.3">
      <c r="A14" s="8" t="s">
        <v>12</v>
      </c>
      <c r="B14" s="7">
        <v>64719</v>
      </c>
      <c r="C14" s="7">
        <v>66583</v>
      </c>
      <c r="D14" s="6">
        <f t="shared" si="0"/>
        <v>1864</v>
      </c>
      <c r="E14" s="9">
        <f t="shared" si="1"/>
        <v>2.8801433891129345E-2</v>
      </c>
    </row>
    <row r="15" spans="1:5" ht="14.4" x14ac:dyDescent="0.3">
      <c r="A15" s="8" t="s">
        <v>13</v>
      </c>
      <c r="B15" s="7">
        <v>62478</v>
      </c>
      <c r="C15" s="7">
        <v>63648</v>
      </c>
      <c r="D15" s="6">
        <f t="shared" si="0"/>
        <v>1170</v>
      </c>
      <c r="E15" s="9">
        <f t="shared" si="1"/>
        <v>1.8726591760299626E-2</v>
      </c>
    </row>
    <row r="16" spans="1:5" ht="14.4" x14ac:dyDescent="0.3">
      <c r="A16" s="8" t="s">
        <v>14</v>
      </c>
      <c r="B16" s="7">
        <v>59227</v>
      </c>
      <c r="C16" s="7">
        <v>61298</v>
      </c>
      <c r="D16" s="6">
        <f t="shared" si="0"/>
        <v>2071</v>
      </c>
      <c r="E16" s="9">
        <f t="shared" si="1"/>
        <v>3.4967160247859931E-2</v>
      </c>
    </row>
    <row r="17" spans="1:5" ht="14.4" x14ac:dyDescent="0.3">
      <c r="A17" s="8" t="s">
        <v>15</v>
      </c>
      <c r="B17" s="7">
        <v>62819</v>
      </c>
      <c r="C17" s="7">
        <v>62968</v>
      </c>
      <c r="D17" s="6">
        <f t="shared" si="0"/>
        <v>149</v>
      </c>
      <c r="E17" s="9">
        <f t="shared" si="1"/>
        <v>2.371893853770356E-3</v>
      </c>
    </row>
    <row r="18" spans="1:5" ht="14.4" x14ac:dyDescent="0.3">
      <c r="A18" s="8" t="s">
        <v>16</v>
      </c>
      <c r="B18" s="7">
        <v>152</v>
      </c>
      <c r="C18" s="7">
        <v>172</v>
      </c>
      <c r="D18" s="6">
        <f t="shared" si="0"/>
        <v>20</v>
      </c>
      <c r="E18" s="9">
        <f t="shared" si="1"/>
        <v>0.13157894736842105</v>
      </c>
    </row>
    <row r="19" spans="1:5" ht="14.4" x14ac:dyDescent="0.3">
      <c r="A19" s="8" t="s">
        <v>17</v>
      </c>
      <c r="B19" s="6"/>
      <c r="C19" s="6"/>
      <c r="D19" s="6"/>
      <c r="E19" s="9"/>
    </row>
    <row r="20" spans="1:5" ht="14.4" x14ac:dyDescent="0.3">
      <c r="A20" s="8" t="s">
        <v>18</v>
      </c>
      <c r="B20" s="6"/>
      <c r="C20" s="6"/>
      <c r="D20" s="6"/>
      <c r="E20" s="9"/>
    </row>
    <row r="21" spans="1:5" ht="14.4" x14ac:dyDescent="0.3">
      <c r="A21" s="15" t="s">
        <v>19</v>
      </c>
      <c r="B21" s="16">
        <f>SUM(B4:B20)</f>
        <v>876999</v>
      </c>
      <c r="C21" s="16">
        <f>SUM(C4:C20)</f>
        <v>889006</v>
      </c>
      <c r="D21" s="16">
        <f>SUM(D4:D20)</f>
        <v>12007</v>
      </c>
      <c r="E21" s="17">
        <f>D21/B21</f>
        <v>1.3691007629427172E-2</v>
      </c>
    </row>
    <row r="23" spans="1:5" ht="14.4" x14ac:dyDescent="0.3">
      <c r="A23" s="10" t="s">
        <v>30</v>
      </c>
      <c r="B23" s="12" t="s">
        <v>23</v>
      </c>
      <c r="C23" s="11" t="s">
        <v>20</v>
      </c>
      <c r="D23" s="13" t="s">
        <v>24</v>
      </c>
      <c r="E23" s="14" t="s">
        <v>25</v>
      </c>
    </row>
    <row r="24" spans="1:5" ht="14.4" x14ac:dyDescent="0.3">
      <c r="A24" s="8" t="s">
        <v>2</v>
      </c>
      <c r="B24" s="7">
        <v>21395</v>
      </c>
      <c r="C24" s="7">
        <v>31663</v>
      </c>
      <c r="D24" s="6">
        <f>C24-B24</f>
        <v>10268</v>
      </c>
      <c r="E24" s="9">
        <f>D24/B24</f>
        <v>0.47992521617200279</v>
      </c>
    </row>
    <row r="25" spans="1:5" ht="14.4" x14ac:dyDescent="0.3">
      <c r="A25" s="8" t="s">
        <v>3</v>
      </c>
      <c r="B25" s="7">
        <v>56968</v>
      </c>
      <c r="C25" s="7">
        <v>66068</v>
      </c>
      <c r="D25" s="6">
        <f t="shared" ref="D25:D38" si="2">C25-B25</f>
        <v>9100</v>
      </c>
      <c r="E25" s="9">
        <f t="shared" ref="E25:E38" si="3">D25/B25</f>
        <v>0.15973880073023453</v>
      </c>
    </row>
    <row r="26" spans="1:5" ht="14.4" x14ac:dyDescent="0.3">
      <c r="A26" s="8" t="s">
        <v>4</v>
      </c>
      <c r="B26" s="7">
        <v>58799</v>
      </c>
      <c r="C26" s="7">
        <v>68905</v>
      </c>
      <c r="D26" s="6">
        <f t="shared" si="2"/>
        <v>10106</v>
      </c>
      <c r="E26" s="9">
        <f t="shared" si="3"/>
        <v>0.17187367132094084</v>
      </c>
    </row>
    <row r="27" spans="1:5" ht="14.4" x14ac:dyDescent="0.3">
      <c r="A27" s="8" t="s">
        <v>5</v>
      </c>
      <c r="B27" s="7">
        <v>56634</v>
      </c>
      <c r="C27" s="7">
        <v>68687</v>
      </c>
      <c r="D27" s="6">
        <f t="shared" si="2"/>
        <v>12053</v>
      </c>
      <c r="E27" s="9">
        <f t="shared" si="3"/>
        <v>0.21282268601899917</v>
      </c>
    </row>
    <row r="28" spans="1:5" ht="14.4" x14ac:dyDescent="0.3">
      <c r="A28" s="8" t="s">
        <v>6</v>
      </c>
      <c r="B28" s="7">
        <v>56471</v>
      </c>
      <c r="C28" s="7">
        <v>67829</v>
      </c>
      <c r="D28" s="6">
        <f t="shared" si="2"/>
        <v>11358</v>
      </c>
      <c r="E28" s="9">
        <f t="shared" si="3"/>
        <v>0.2011297834286625</v>
      </c>
    </row>
    <row r="29" spans="1:5" ht="14.4" x14ac:dyDescent="0.3">
      <c r="A29" s="8" t="s">
        <v>7</v>
      </c>
      <c r="B29" s="7">
        <v>56428</v>
      </c>
      <c r="C29" s="7">
        <v>66809</v>
      </c>
      <c r="D29" s="6">
        <f t="shared" si="2"/>
        <v>10381</v>
      </c>
      <c r="E29" s="9">
        <f t="shared" si="3"/>
        <v>0.18396895158431983</v>
      </c>
    </row>
    <row r="30" spans="1:5" ht="14.4" x14ac:dyDescent="0.3">
      <c r="A30" s="8" t="s">
        <v>8</v>
      </c>
      <c r="B30" s="7">
        <v>56903</v>
      </c>
      <c r="C30" s="7">
        <v>66610</v>
      </c>
      <c r="D30" s="6">
        <f t="shared" si="2"/>
        <v>9707</v>
      </c>
      <c r="E30" s="9">
        <f t="shared" si="3"/>
        <v>0.17058854541939791</v>
      </c>
    </row>
    <row r="31" spans="1:5" ht="14.4" x14ac:dyDescent="0.3">
      <c r="A31" s="8" t="s">
        <v>9</v>
      </c>
      <c r="B31" s="7">
        <v>58301</v>
      </c>
      <c r="C31" s="7">
        <v>67030</v>
      </c>
      <c r="D31" s="6">
        <f t="shared" si="2"/>
        <v>8729</v>
      </c>
      <c r="E31" s="9">
        <f t="shared" si="3"/>
        <v>0.14972298931407693</v>
      </c>
    </row>
    <row r="32" spans="1:5" ht="14.4" x14ac:dyDescent="0.3">
      <c r="A32" s="8" t="s">
        <v>10</v>
      </c>
      <c r="B32" s="7">
        <v>59555</v>
      </c>
      <c r="C32" s="7">
        <v>65637</v>
      </c>
      <c r="D32" s="6">
        <f t="shared" si="2"/>
        <v>6082</v>
      </c>
      <c r="E32" s="9">
        <f t="shared" si="3"/>
        <v>0.1021240869784233</v>
      </c>
    </row>
    <row r="33" spans="1:5" ht="14.4" x14ac:dyDescent="0.3">
      <c r="A33" s="8" t="s">
        <v>11</v>
      </c>
      <c r="B33" s="7">
        <v>59413</v>
      </c>
      <c r="C33" s="7">
        <v>65099</v>
      </c>
      <c r="D33" s="6">
        <f t="shared" si="2"/>
        <v>5686</v>
      </c>
      <c r="E33" s="9">
        <f t="shared" si="3"/>
        <v>9.5702960631511624E-2</v>
      </c>
    </row>
    <row r="34" spans="1:5" ht="14.4" x14ac:dyDescent="0.3">
      <c r="A34" s="8" t="s">
        <v>12</v>
      </c>
      <c r="B34" s="7">
        <v>64465</v>
      </c>
      <c r="C34" s="7">
        <v>66583</v>
      </c>
      <c r="D34" s="6">
        <f t="shared" si="2"/>
        <v>2118</v>
      </c>
      <c r="E34" s="9">
        <f t="shared" si="3"/>
        <v>3.2855037617311719E-2</v>
      </c>
    </row>
    <row r="35" spans="1:5" ht="14.4" x14ac:dyDescent="0.3">
      <c r="A35" s="8" t="s">
        <v>13</v>
      </c>
      <c r="B35" s="7">
        <v>57704</v>
      </c>
      <c r="C35" s="7">
        <v>63648</v>
      </c>
      <c r="D35" s="6">
        <f t="shared" si="2"/>
        <v>5944</v>
      </c>
      <c r="E35" s="9">
        <f t="shared" si="3"/>
        <v>0.10300845695272424</v>
      </c>
    </row>
    <row r="36" spans="1:5" ht="14.4" x14ac:dyDescent="0.3">
      <c r="A36" s="8" t="s">
        <v>14</v>
      </c>
      <c r="B36" s="7">
        <v>52799</v>
      </c>
      <c r="C36" s="7">
        <v>61298</v>
      </c>
      <c r="D36" s="6">
        <f t="shared" si="2"/>
        <v>8499</v>
      </c>
      <c r="E36" s="9">
        <f t="shared" si="3"/>
        <v>0.16096895774541184</v>
      </c>
    </row>
    <row r="37" spans="1:5" ht="14.4" x14ac:dyDescent="0.3">
      <c r="A37" s="8" t="s">
        <v>15</v>
      </c>
      <c r="B37" s="7">
        <v>50401</v>
      </c>
      <c r="C37" s="7">
        <v>62968</v>
      </c>
      <c r="D37" s="6">
        <f t="shared" si="2"/>
        <v>12567</v>
      </c>
      <c r="E37" s="9">
        <f t="shared" si="3"/>
        <v>0.24934029086724468</v>
      </c>
    </row>
    <row r="38" spans="1:5" ht="14.4" x14ac:dyDescent="0.3">
      <c r="A38" s="8" t="s">
        <v>16</v>
      </c>
      <c r="B38" s="6">
        <v>421</v>
      </c>
      <c r="C38" s="7">
        <v>172</v>
      </c>
      <c r="D38" s="6">
        <f t="shared" si="2"/>
        <v>-249</v>
      </c>
      <c r="E38" s="9">
        <f t="shared" si="3"/>
        <v>-0.59144893111638952</v>
      </c>
    </row>
    <row r="39" spans="1:5" ht="14.4" x14ac:dyDescent="0.3">
      <c r="A39" s="8" t="s">
        <v>17</v>
      </c>
      <c r="B39" s="6"/>
      <c r="C39" s="6"/>
      <c r="D39" s="6"/>
      <c r="E39" s="9"/>
    </row>
    <row r="40" spans="1:5" ht="14.4" x14ac:dyDescent="0.3">
      <c r="A40" s="8" t="s">
        <v>18</v>
      </c>
      <c r="B40" s="6"/>
      <c r="C40" s="6"/>
      <c r="D40" s="6"/>
      <c r="E40" s="9"/>
    </row>
    <row r="41" spans="1:5" ht="14.4" x14ac:dyDescent="0.3">
      <c r="A41" s="15" t="s">
        <v>19</v>
      </c>
      <c r="B41" s="16">
        <f>SUM(B24:B40)</f>
        <v>766657</v>
      </c>
      <c r="C41" s="16">
        <f>SUM(C24:C40)</f>
        <v>889006</v>
      </c>
      <c r="D41" s="16">
        <f>SUM(D24:D40)</f>
        <v>122349</v>
      </c>
      <c r="E41" s="17">
        <f>D41/B41</f>
        <v>0.15958766436620289</v>
      </c>
    </row>
    <row r="43" spans="1:5" ht="14.4" x14ac:dyDescent="0.3">
      <c r="A43" s="10" t="s">
        <v>30</v>
      </c>
      <c r="B43" s="11" t="s">
        <v>26</v>
      </c>
      <c r="C43" s="11" t="s">
        <v>20</v>
      </c>
      <c r="D43" s="13" t="s">
        <v>27</v>
      </c>
      <c r="E43" s="14" t="s">
        <v>28</v>
      </c>
    </row>
    <row r="44" spans="1:5" ht="14.4" x14ac:dyDescent="0.3">
      <c r="A44" s="8" t="s">
        <v>2</v>
      </c>
      <c r="B44" s="6">
        <v>9853</v>
      </c>
      <c r="C44" s="7">
        <v>31663</v>
      </c>
      <c r="D44" s="6">
        <f>C44-B44</f>
        <v>21810</v>
      </c>
      <c r="E44" s="9">
        <f>D44/B44</f>
        <v>2.2135390236476202</v>
      </c>
    </row>
    <row r="45" spans="1:5" ht="14.4" x14ac:dyDescent="0.3">
      <c r="A45" s="8" t="s">
        <v>3</v>
      </c>
      <c r="B45" s="6">
        <v>48673</v>
      </c>
      <c r="C45" s="7">
        <v>66068</v>
      </c>
      <c r="D45" s="6">
        <f t="shared" ref="D45:D57" si="4">C45-B45</f>
        <v>17395</v>
      </c>
      <c r="E45" s="9">
        <f t="shared" ref="E45:E57" si="5">D45/B45</f>
        <v>0.35738499784274647</v>
      </c>
    </row>
    <row r="46" spans="1:5" ht="14.4" x14ac:dyDescent="0.3">
      <c r="A46" s="8" t="s">
        <v>4</v>
      </c>
      <c r="B46" s="6">
        <v>51634</v>
      </c>
      <c r="C46" s="7">
        <v>68905</v>
      </c>
      <c r="D46" s="6">
        <f t="shared" si="4"/>
        <v>17271</v>
      </c>
      <c r="E46" s="9">
        <f t="shared" si="5"/>
        <v>0.33448890266103731</v>
      </c>
    </row>
    <row r="47" spans="1:5" ht="14.4" x14ac:dyDescent="0.3">
      <c r="A47" s="8" t="s">
        <v>5</v>
      </c>
      <c r="B47" s="6">
        <v>51229</v>
      </c>
      <c r="C47" s="7">
        <v>68687</v>
      </c>
      <c r="D47" s="6">
        <f t="shared" si="4"/>
        <v>17458</v>
      </c>
      <c r="E47" s="9">
        <f t="shared" si="5"/>
        <v>0.34078354057272248</v>
      </c>
    </row>
    <row r="48" spans="1:5" ht="14.4" x14ac:dyDescent="0.3">
      <c r="A48" s="8" t="s">
        <v>6</v>
      </c>
      <c r="B48" s="6">
        <v>52191</v>
      </c>
      <c r="C48" s="7">
        <v>67829</v>
      </c>
      <c r="D48" s="6">
        <f t="shared" si="4"/>
        <v>15638</v>
      </c>
      <c r="E48" s="9">
        <f t="shared" si="5"/>
        <v>0.29963020444137878</v>
      </c>
    </row>
    <row r="49" spans="1:5" ht="14.4" x14ac:dyDescent="0.3">
      <c r="A49" s="8" t="s">
        <v>7</v>
      </c>
      <c r="B49" s="6">
        <v>51877</v>
      </c>
      <c r="C49" s="7">
        <v>66809</v>
      </c>
      <c r="D49" s="6">
        <f t="shared" si="4"/>
        <v>14932</v>
      </c>
      <c r="E49" s="9">
        <f t="shared" si="5"/>
        <v>0.28783468589162825</v>
      </c>
    </row>
    <row r="50" spans="1:5" ht="14.4" x14ac:dyDescent="0.3">
      <c r="A50" s="8" t="s">
        <v>8</v>
      </c>
      <c r="B50" s="6">
        <v>51311</v>
      </c>
      <c r="C50" s="7">
        <v>66610</v>
      </c>
      <c r="D50" s="6">
        <f t="shared" si="4"/>
        <v>15299</v>
      </c>
      <c r="E50" s="9">
        <f t="shared" si="5"/>
        <v>0.29816218744518719</v>
      </c>
    </row>
    <row r="51" spans="1:5" ht="14.4" x14ac:dyDescent="0.3">
      <c r="A51" s="8" t="s">
        <v>9</v>
      </c>
      <c r="B51" s="6">
        <v>51775</v>
      </c>
      <c r="C51" s="7">
        <v>67030</v>
      </c>
      <c r="D51" s="6">
        <f t="shared" si="4"/>
        <v>15255</v>
      </c>
      <c r="E51" s="9">
        <f t="shared" si="5"/>
        <v>0.29464027040077256</v>
      </c>
    </row>
    <row r="52" spans="1:5" ht="14.4" x14ac:dyDescent="0.3">
      <c r="A52" s="8" t="s">
        <v>10</v>
      </c>
      <c r="B52" s="6">
        <v>51103</v>
      </c>
      <c r="C52" s="7">
        <v>65637</v>
      </c>
      <c r="D52" s="6">
        <f t="shared" si="4"/>
        <v>14534</v>
      </c>
      <c r="E52" s="9">
        <f t="shared" si="5"/>
        <v>0.28440600356143475</v>
      </c>
    </row>
    <row r="53" spans="1:5" ht="14.4" x14ac:dyDescent="0.3">
      <c r="A53" s="8" t="s">
        <v>11</v>
      </c>
      <c r="B53" s="6">
        <v>49332</v>
      </c>
      <c r="C53" s="7">
        <v>65099</v>
      </c>
      <c r="D53" s="6">
        <f t="shared" si="4"/>
        <v>15767</v>
      </c>
      <c r="E53" s="9">
        <f t="shared" si="5"/>
        <v>0.31960998945917457</v>
      </c>
    </row>
    <row r="54" spans="1:5" ht="14.4" x14ac:dyDescent="0.3">
      <c r="A54" s="8" t="s">
        <v>12</v>
      </c>
      <c r="B54" s="6">
        <v>50078</v>
      </c>
      <c r="C54" s="7">
        <v>66583</v>
      </c>
      <c r="D54" s="6">
        <f t="shared" si="4"/>
        <v>16505</v>
      </c>
      <c r="E54" s="9">
        <f t="shared" si="5"/>
        <v>0.32958584608011504</v>
      </c>
    </row>
    <row r="55" spans="1:5" ht="14.4" x14ac:dyDescent="0.3">
      <c r="A55" s="8" t="s">
        <v>13</v>
      </c>
      <c r="B55" s="6">
        <v>44702</v>
      </c>
      <c r="C55" s="7">
        <v>63648</v>
      </c>
      <c r="D55" s="6">
        <f t="shared" si="4"/>
        <v>18946</v>
      </c>
      <c r="E55" s="9">
        <f t="shared" si="5"/>
        <v>0.42382891145810031</v>
      </c>
    </row>
    <row r="56" spans="1:5" ht="14.4" x14ac:dyDescent="0.3">
      <c r="A56" s="8" t="s">
        <v>14</v>
      </c>
      <c r="B56" s="6">
        <v>39956</v>
      </c>
      <c r="C56" s="7">
        <v>61298</v>
      </c>
      <c r="D56" s="6">
        <f t="shared" si="4"/>
        <v>21342</v>
      </c>
      <c r="E56" s="9">
        <f t="shared" si="5"/>
        <v>0.53413755130643703</v>
      </c>
    </row>
    <row r="57" spans="1:5" ht="14.4" x14ac:dyDescent="0.3">
      <c r="A57" s="8" t="s">
        <v>15</v>
      </c>
      <c r="B57" s="6">
        <v>35464</v>
      </c>
      <c r="C57" s="7">
        <v>62968</v>
      </c>
      <c r="D57" s="6">
        <f t="shared" si="4"/>
        <v>27504</v>
      </c>
      <c r="E57" s="9">
        <f t="shared" si="5"/>
        <v>0.77554703361154975</v>
      </c>
    </row>
    <row r="58" spans="1:5" ht="14.4" x14ac:dyDescent="0.3">
      <c r="A58" s="8" t="s">
        <v>16</v>
      </c>
      <c r="B58" s="6"/>
      <c r="C58" s="7">
        <v>172</v>
      </c>
      <c r="D58" s="6"/>
      <c r="E58" s="9"/>
    </row>
    <row r="59" spans="1:5" ht="14.4" x14ac:dyDescent="0.3">
      <c r="A59" s="8" t="s">
        <v>17</v>
      </c>
      <c r="B59" s="6"/>
      <c r="C59" s="6"/>
      <c r="D59" s="6"/>
      <c r="E59" s="9"/>
    </row>
    <row r="60" spans="1:5" ht="14.4" x14ac:dyDescent="0.3">
      <c r="A60" s="8" t="s">
        <v>18</v>
      </c>
      <c r="B60" s="6">
        <v>1343</v>
      </c>
      <c r="C60" s="6"/>
      <c r="D60" s="6"/>
      <c r="E60" s="9"/>
    </row>
    <row r="61" spans="1:5" ht="14.4" x14ac:dyDescent="0.3">
      <c r="A61" s="15" t="s">
        <v>19</v>
      </c>
      <c r="B61" s="16">
        <f>SUM(B44:B60)</f>
        <v>640521</v>
      </c>
      <c r="C61" s="16">
        <f>SUM(C44:C60)</f>
        <v>889006</v>
      </c>
      <c r="D61" s="16">
        <f>SUM(D44:D60)</f>
        <v>249656</v>
      </c>
      <c r="E61" s="17">
        <f>D61/B61</f>
        <v>0.38977020269436913</v>
      </c>
    </row>
  </sheetData>
  <printOptions gridLines="1"/>
  <pageMargins left="0.25" right="0.25" top="0.75" bottom="0.75" header="0.3" footer="0.3"/>
  <pageSetup scale="79" orientation="landscape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D0CEF-4D05-4311-9872-41F00D14E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5506BA-3485-4671-AF25-E89C3EDBEC4B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3.xml><?xml version="1.0" encoding="utf-8"?>
<ds:datastoreItem xmlns:ds="http://schemas.openxmlformats.org/officeDocument/2006/customXml" ds:itemID="{55780178-2F17-459D-83FD-46DAE5A1DC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2014-2015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2014-12-31T18:39:08Z</cp:lastPrinted>
  <dcterms:created xsi:type="dcterms:W3CDTF">2012-01-09T03:13:58Z</dcterms:created>
  <dcterms:modified xsi:type="dcterms:W3CDTF">2024-12-09T20:58:56Z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