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cdecolorado.sharepoint.com/sites/DSU-StudentOctober/Shared Documents/General/Data Requests/Historical Data Requests/Data from Website/2017-2018/"/>
    </mc:Choice>
  </mc:AlternateContent>
  <xr:revisionPtr revIDLastSave="73" documentId="11_538A217E46FC2AD8A7819A3DB8CE4D15533873BC" xr6:coauthVersionLast="47" xr6:coauthVersionMax="47" xr10:uidLastSave="{5E82D419-CD57-44FD-9892-6C6FEA6C6827}"/>
  <bookViews>
    <workbookView xWindow="28680" yWindow="-120" windowWidth="29040" windowHeight="15720" xr2:uid="{00000000-000D-0000-FFFF-FFFF00000000}"/>
  </bookViews>
  <sheets>
    <sheet name="Data" sheetId="3" r:id="rId1"/>
    <sheet name="Historical Percentages" sheetId="5" r:id="rId2"/>
    <sheet name="Historical Count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5" l="1"/>
  <c r="D9" i="5"/>
  <c r="C9" i="5"/>
  <c r="B9" i="5"/>
  <c r="X9" i="5"/>
  <c r="W9" i="5"/>
  <c r="V9" i="5"/>
  <c r="U9" i="5"/>
  <c r="T9" i="5"/>
  <c r="S9" i="5"/>
  <c r="R9" i="5"/>
  <c r="Q9" i="5"/>
  <c r="P9" i="5"/>
  <c r="O9" i="5"/>
  <c r="N9" i="5"/>
  <c r="AJ9" i="4"/>
  <c r="AI9" i="4"/>
  <c r="AH9" i="4"/>
  <c r="AG9" i="4"/>
  <c r="AF9" i="4"/>
  <c r="L41" i="3" l="1"/>
  <c r="B41" i="3" l="1"/>
  <c r="D4" i="3"/>
  <c r="D5" i="3"/>
  <c r="B11" i="3"/>
  <c r="K41" i="3" l="1"/>
  <c r="J41" i="3"/>
  <c r="I41" i="3"/>
  <c r="H41" i="3"/>
  <c r="G41" i="3"/>
  <c r="F41" i="3"/>
  <c r="E41" i="3"/>
  <c r="D41" i="3"/>
  <c r="C41" i="3"/>
  <c r="C31" i="3"/>
  <c r="B31" i="3"/>
  <c r="C21" i="3"/>
  <c r="B21" i="3"/>
  <c r="C11" i="3"/>
  <c r="D30" i="3"/>
  <c r="D20" i="3"/>
  <c r="D10" i="3"/>
  <c r="E10" i="3" s="1"/>
  <c r="D29" i="3"/>
  <c r="D19" i="3"/>
  <c r="D9" i="3"/>
  <c r="E9" i="3" s="1"/>
  <c r="D28" i="3"/>
  <c r="E28" i="3" s="1"/>
  <c r="D18" i="3"/>
  <c r="E18" i="3" s="1"/>
  <c r="D8" i="3"/>
  <c r="E8" i="3" s="1"/>
  <c r="D27" i="3"/>
  <c r="E27" i="3" s="1"/>
  <c r="D17" i="3"/>
  <c r="E17" i="3" s="1"/>
  <c r="D7" i="3"/>
  <c r="E7" i="3" s="1"/>
  <c r="D26" i="3"/>
  <c r="E26" i="3" s="1"/>
  <c r="D16" i="3"/>
  <c r="E16" i="3" s="1"/>
  <c r="D6" i="3"/>
  <c r="E6" i="3" s="1"/>
  <c r="D25" i="3"/>
  <c r="E25" i="3" s="1"/>
  <c r="D15" i="3"/>
  <c r="E15" i="3" s="1"/>
  <c r="E5" i="3"/>
  <c r="D24" i="3"/>
  <c r="E24" i="3" s="1"/>
  <c r="D14" i="3"/>
  <c r="E14" i="3" s="1"/>
  <c r="E4" i="3"/>
  <c r="D31" i="3" l="1"/>
  <c r="E31" i="3" s="1"/>
  <c r="D21" i="3"/>
  <c r="E21" i="3" s="1"/>
  <c r="D11" i="3"/>
  <c r="E11" i="3" s="1"/>
</calcChain>
</file>

<file path=xl/sharedStrings.xml><?xml version="1.0" encoding="utf-8"?>
<sst xmlns="http://schemas.openxmlformats.org/spreadsheetml/2006/main" count="141" uniqueCount="70">
  <si>
    <t>COLORADO DEPARTMENT OF EDUCATION</t>
  </si>
  <si>
    <t>Racial/Ethnic Group</t>
  </si>
  <si>
    <t>American Indian or Alaska Native</t>
  </si>
  <si>
    <t>Asian</t>
  </si>
  <si>
    <t>Black or African American</t>
  </si>
  <si>
    <t>Hispanic/Latino</t>
  </si>
  <si>
    <t>White</t>
  </si>
  <si>
    <t>Native Hawaiian or Other Pacific Islander</t>
  </si>
  <si>
    <t>Two or More Races</t>
  </si>
  <si>
    <t>Total</t>
  </si>
  <si>
    <t>Student October Preschool (PK) Through Grade 12 Pupil Counts by Racial/Ethnic Group</t>
  </si>
  <si>
    <t>Pupil Count October 2016</t>
  </si>
  <si>
    <t>Pupil Count October 2017</t>
  </si>
  <si>
    <t>Count Change From 2016 to 2017</t>
  </si>
  <si>
    <t>Percent Change From 2016 to 2017</t>
  </si>
  <si>
    <t>Pupil Count October 2007</t>
  </si>
  <si>
    <t>Count Change From 2007 to 2017</t>
  </si>
  <si>
    <t>Percent Change From 2007 to 2017</t>
  </si>
  <si>
    <t>Pupil Count October 1997</t>
  </si>
  <si>
    <t>Count Change From 1997 to 2017</t>
  </si>
  <si>
    <t>Percent Change From 1997 to 2017</t>
  </si>
  <si>
    <t>2013-2014</t>
  </si>
  <si>
    <t>2014-2015</t>
  </si>
  <si>
    <t>2015-2016</t>
  </si>
  <si>
    <t>2016-2017</t>
  </si>
  <si>
    <t>2017-2018</t>
  </si>
  <si>
    <t>2012-2013</t>
  </si>
  <si>
    <t>2011-2012</t>
  </si>
  <si>
    <t>2010-2011</t>
  </si>
  <si>
    <t>2009-2010</t>
  </si>
  <si>
    <t>2008-2009</t>
  </si>
  <si>
    <t>2007-2008</t>
  </si>
  <si>
    <t>2006-2007</t>
  </si>
  <si>
    <t>2005-2006</t>
  </si>
  <si>
    <t>2004-2005</t>
  </si>
  <si>
    <t>2003-2004</t>
  </si>
  <si>
    <t>2002-2003</t>
  </si>
  <si>
    <t>2001-2002</t>
  </si>
  <si>
    <t>2000-2001</t>
  </si>
  <si>
    <t>1999-2000</t>
  </si>
  <si>
    <t>1998-1999</t>
  </si>
  <si>
    <t>1997-1998</t>
  </si>
  <si>
    <t>1996-1997</t>
  </si>
  <si>
    <t>1995-1996</t>
  </si>
  <si>
    <t>1994-1995</t>
  </si>
  <si>
    <t>1993-1994</t>
  </si>
  <si>
    <t>1992-1993</t>
  </si>
  <si>
    <t>1991-1992</t>
  </si>
  <si>
    <t>1990-1991</t>
  </si>
  <si>
    <t>1989-1990</t>
  </si>
  <si>
    <t>1988-1989</t>
  </si>
  <si>
    <t>1987-1988</t>
  </si>
  <si>
    <t>1986-1987</t>
  </si>
  <si>
    <t>1985-1986</t>
  </si>
  <si>
    <t>1984-1985</t>
  </si>
  <si>
    <t>1983-1984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</si>
  <si>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</si>
  <si>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</si>
  <si>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</si>
  <si>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</si>
  <si>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</si>
  <si>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</si>
  <si>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</si>
  <si>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</si>
  <si>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</si>
  <si>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</si>
  <si>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</si>
  <si>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</si>
  <si>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</si>
  <si>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Race/Ethnicity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</si>
</sst>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ahoma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6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0D2D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0"/>
    <xf numFmtId="0" fontId="2" fillId="0" borderId="0"/>
    <xf numFmtId="9" fontId="5" fillId="0" borderId="0" applyFont="0" applyFill="0" applyBorder="0" applyAlignment="0" applyProtection="0"/>
    <xf numFmtId="0" fontId="1" fillId="0" borderId="0"/>
  </cellStyleXfs>
  <cellXfs count="50">
    <xf numFmtId="0" fontId="3" fillId="0" borderId="0" xfId="0" applyFont="1"/>
    <xf numFmtId="0" fontId="7" fillId="0" borderId="0" xfId="0" applyFont="1"/>
    <xf numFmtId="0" fontId="6" fillId="0" borderId="0" xfId="0" applyFont="1"/>
    <xf numFmtId="0" fontId="7" fillId="0" borderId="0" xfId="0" applyFont="1" applyAlignment="1">
      <alignment horizontal="center" wrapText="1"/>
    </xf>
    <xf numFmtId="3" fontId="7" fillId="0" borderId="0" xfId="0" applyNumberFormat="1" applyFont="1"/>
    <xf numFmtId="10" fontId="7" fillId="0" borderId="0" xfId="0" applyNumberFormat="1" applyFont="1"/>
    <xf numFmtId="0" fontId="6" fillId="0" borderId="0" xfId="0" applyFont="1" applyFill="1" applyAlignment="1">
      <alignment vertical="center"/>
    </xf>
    <xf numFmtId="0" fontId="8" fillId="0" borderId="0" xfId="0" applyFont="1" applyFill="1" applyAlignment="1"/>
    <xf numFmtId="0" fontId="9" fillId="0" borderId="0" xfId="0" applyFont="1" applyFill="1" applyAlignment="1">
      <alignment vertical="center"/>
    </xf>
    <xf numFmtId="0" fontId="9" fillId="0" borderId="0" xfId="0" applyFont="1" applyFill="1" applyAlignment="1"/>
    <xf numFmtId="164" fontId="11" fillId="0" borderId="0" xfId="0" applyNumberFormat="1" applyFont="1"/>
    <xf numFmtId="164" fontId="11" fillId="0" borderId="0" xfId="0" applyNumberFormat="1" applyFont="1" applyAlignment="1">
      <alignment wrapText="1"/>
    </xf>
    <xf numFmtId="164" fontId="11" fillId="0" borderId="0" xfId="3" applyNumberFormat="1" applyFont="1" applyBorder="1"/>
    <xf numFmtId="0" fontId="11" fillId="0" borderId="1" xfId="0" applyFont="1" applyBorder="1"/>
    <xf numFmtId="164" fontId="11" fillId="0" borderId="1" xfId="0" applyNumberFormat="1" applyFont="1" applyBorder="1"/>
    <xf numFmtId="164" fontId="11" fillId="0" borderId="1" xfId="0" applyNumberFormat="1" applyFont="1" applyBorder="1" applyAlignment="1">
      <alignment wrapText="1"/>
    </xf>
    <xf numFmtId="164" fontId="11" fillId="0" borderId="1" xfId="3" applyNumberFormat="1" applyFont="1" applyBorder="1"/>
    <xf numFmtId="0" fontId="11" fillId="2" borderId="1" xfId="0" applyFont="1" applyFill="1" applyBorder="1"/>
    <xf numFmtId="3" fontId="11" fillId="0" borderId="1" xfId="0" applyNumberFormat="1" applyFont="1" applyBorder="1"/>
    <xf numFmtId="3" fontId="11" fillId="0" borderId="1" xfId="0" applyNumberFormat="1" applyFont="1" applyBorder="1" applyAlignment="1">
      <alignment wrapText="1"/>
    </xf>
    <xf numFmtId="10" fontId="11" fillId="0" borderId="1" xfId="0" applyNumberFormat="1" applyFont="1" applyBorder="1"/>
    <xf numFmtId="3" fontId="11" fillId="2" borderId="1" xfId="0" applyNumberFormat="1" applyFont="1" applyFill="1" applyBorder="1"/>
    <xf numFmtId="10" fontId="11" fillId="2" borderId="1" xfId="0" applyNumberFormat="1" applyFont="1" applyFill="1" applyBorder="1"/>
    <xf numFmtId="0" fontId="10" fillId="0" borderId="2" xfId="0" applyFont="1" applyBorder="1"/>
    <xf numFmtId="0" fontId="11" fillId="0" borderId="2" xfId="0" applyFont="1" applyBorder="1"/>
    <xf numFmtId="10" fontId="11" fillId="0" borderId="3" xfId="0" applyNumberFormat="1" applyFont="1" applyBorder="1"/>
    <xf numFmtId="0" fontId="10" fillId="0" borderId="4" xfId="0" applyFont="1" applyBorder="1"/>
    <xf numFmtId="0" fontId="11" fillId="0" borderId="5" xfId="0" applyFont="1" applyFill="1" applyBorder="1" applyAlignment="1">
      <alignment horizontal="center"/>
    </xf>
    <xf numFmtId="3" fontId="11" fillId="0" borderId="5" xfId="0" applyNumberFormat="1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0" fontId="11" fillId="2" borderId="7" xfId="0" applyFont="1" applyFill="1" applyBorder="1"/>
    <xf numFmtId="3" fontId="11" fillId="2" borderId="8" xfId="0" applyNumberFormat="1" applyFont="1" applyFill="1" applyBorder="1"/>
    <xf numFmtId="10" fontId="11" fillId="2" borderId="9" xfId="0" applyNumberFormat="1" applyFont="1" applyFill="1" applyBorder="1"/>
    <xf numFmtId="0" fontId="10" fillId="0" borderId="5" xfId="0" applyFont="1" applyBorder="1"/>
    <xf numFmtId="164" fontId="11" fillId="0" borderId="3" xfId="3" applyNumberFormat="1" applyFont="1" applyBorder="1"/>
    <xf numFmtId="0" fontId="11" fillId="0" borderId="5" xfId="0" applyFont="1" applyFill="1" applyBorder="1" applyAlignment="1">
      <alignment horizontal="center" wrapText="1"/>
    </xf>
    <xf numFmtId="0" fontId="11" fillId="0" borderId="6" xfId="0" applyFont="1" applyFill="1" applyBorder="1" applyAlignment="1">
      <alignment horizontal="center" wrapText="1"/>
    </xf>
    <xf numFmtId="164" fontId="11" fillId="2" borderId="8" xfId="0" applyNumberFormat="1" applyFont="1" applyFill="1" applyBorder="1"/>
    <xf numFmtId="164" fontId="11" fillId="2" borderId="9" xfId="0" applyNumberFormat="1" applyFont="1" applyFill="1" applyBorder="1"/>
    <xf numFmtId="0" fontId="10" fillId="0" borderId="0" xfId="0" applyFont="1"/>
    <xf numFmtId="0" fontId="11" fillId="0" borderId="0" xfId="0" applyFont="1"/>
    <xf numFmtId="0" fontId="11" fillId="2" borderId="0" xfId="0" applyFont="1" applyFill="1"/>
    <xf numFmtId="164" fontId="11" fillId="2" borderId="0" xfId="0" applyNumberFormat="1" applyFont="1" applyFill="1"/>
    <xf numFmtId="0" fontId="11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 wrapText="1"/>
    </xf>
    <xf numFmtId="0" fontId="11" fillId="0" borderId="3" xfId="0" applyFont="1" applyBorder="1"/>
    <xf numFmtId="0" fontId="10" fillId="0" borderId="6" xfId="0" applyFont="1" applyBorder="1"/>
    <xf numFmtId="0" fontId="10" fillId="0" borderId="7" xfId="0" applyFont="1" applyBorder="1"/>
    <xf numFmtId="0" fontId="11" fillId="0" borderId="8" xfId="0" applyFont="1" applyBorder="1"/>
    <xf numFmtId="0" fontId="11" fillId="0" borderId="9" xfId="0" applyFont="1" applyBorder="1"/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4" xfId="4" xr:uid="{00000000-0005-0000-0000-000003000000}"/>
    <cellStyle name="Percent" xfId="3" builtinId="5"/>
  </cellStyles>
  <dxfs count="105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indexed="4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4" formatCode="0.00%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4" formatCode="0.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4" formatCode="0.00%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8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E4BEEB8-78C6-4CA8-8CED-31F71A85370C}" name="Membership_By_Race_1" displayName="Membership_By_Race_1" ref="A3:E11" totalsRowShown="0" headerRowDxfId="96" headerRowBorderDxfId="103" tableBorderDxfId="104" totalsRowBorderDxfId="102">
  <autoFilter ref="A3:E11" xr:uid="{0E4BEEB8-78C6-4CA8-8CED-31F71A85370C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90CBDCB6-54DD-4D51-96CC-FDBBF88575E2}" name="Racial/Ethnic Group" dataDxfId="101"/>
    <tableColumn id="2" xr3:uid="{454AF3E5-5E35-438B-986F-4D2CA447313E}" name="Pupil Count October 2016" dataDxfId="100"/>
    <tableColumn id="3" xr3:uid="{A395916A-A685-4FCF-98EF-09E3B5F0ED2B}" name="Pupil Count October 2017" dataDxfId="99"/>
    <tableColumn id="4" xr3:uid="{B3BDB098-367B-4CA6-9303-0B348062B3FB}" name="Count Change From 2016 to 2017" dataDxfId="98"/>
    <tableColumn id="5" xr3:uid="{18487E19-FBD2-4F01-B377-927307D182B0}" name="Percent Change From 2016 to 2017" dataDxfId="97">
      <calculatedColumnFormula>D4/B4</calculatedColumnFormula>
    </tableColumn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93CE95-A946-4F61-BE35-AD093E2FED62}" name="Membership_By_Race_2" displayName="Membership_By_Race_2" ref="A13:E22" totalsRowShown="0" headerRowDxfId="87" dataDxfId="88" headerRowBorderDxfId="94" tableBorderDxfId="95">
  <autoFilter ref="A13:E22" xr:uid="{4893CE95-A946-4F61-BE35-AD093E2FED62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13078F5-CC96-467C-89EB-CA5C0C0CDF9C}" name="Racial/Ethnic Group" dataDxfId="93"/>
    <tableColumn id="2" xr3:uid="{82EFC315-9382-4268-8EE9-AE1E37F56E9D}" name="Pupil Count October 2007" dataDxfId="92"/>
    <tableColumn id="3" xr3:uid="{D8937D03-B77F-42BA-9BB1-3A5AADF3825D}" name="Pupil Count October 2017" dataDxfId="91"/>
    <tableColumn id="4" xr3:uid="{C8F846EF-1E71-4267-B2CF-EA8963F519CD}" name="Count Change From 2007 to 2017" dataDxfId="90"/>
    <tableColumn id="5" xr3:uid="{8071F677-ABE8-4CE6-8D56-B969F82CEA43}" name="Percent Change From 2007 to 2017" dataDxfId="89"/>
  </tableColumns>
  <tableStyleInfo name="TableStyleLight15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A4B2F91-3414-4F00-9478-FE32400DD253}" name="Membership_By_Race_3" displayName="Membership_By_Race_3" ref="A23:E31" totalsRowShown="0" headerRowDxfId="78" headerRowBorderDxfId="85" tableBorderDxfId="86" totalsRowBorderDxfId="84">
  <autoFilter ref="A23:E31" xr:uid="{8A4B2F91-3414-4F00-9478-FE32400DD253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D63306EE-8E3E-4C70-8656-26D4DACF970B}" name="Racial/Ethnic Group" dataDxfId="83"/>
    <tableColumn id="2" xr3:uid="{14770A3F-BBF2-4C4C-A7A9-EFAFC772F91B}" name="Pupil Count October 1997" dataDxfId="82"/>
    <tableColumn id="3" xr3:uid="{B70BA0E0-419C-4B37-BBF4-BC3255334AAE}" name="Pupil Count October 2017" dataDxfId="81"/>
    <tableColumn id="4" xr3:uid="{5AED19C5-4567-4190-A876-8A1DA8012081}" name="Count Change From 1997 to 2017" dataDxfId="80">
      <calculatedColumnFormula>C24-B24</calculatedColumnFormula>
    </tableColumn>
    <tableColumn id="5" xr3:uid="{D9EF754B-CFD4-42A7-B4EB-084B47820B74}" name="Percent Change From 1997 to 2017" dataDxfId="79"/>
  </tableColumns>
  <tableStyleInfo name="TableStyleLight15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D98C83F-2134-4D9C-AEAD-F0AF845669B1}" name="Membership_By_Race_4" displayName="Membership_By_Race_4" ref="A33:N41" totalsRowShown="0" headerRowDxfId="60" headerRowBorderDxfId="76" tableBorderDxfId="77" totalsRowBorderDxfId="75">
  <autoFilter ref="A33:N41" xr:uid="{8D98C83F-2134-4D9C-AEAD-F0AF845669B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58C7C520-BE53-42CA-AA76-88E220BB110B}" name="Racial/Ethnic Group" dataDxfId="74"/>
    <tableColumn id="2" xr3:uid="{70F9E541-73D3-42A2-9B66-FADEF4D43EAF}" name="2005" dataDxfId="73"/>
    <tableColumn id="3" xr3:uid="{4CCB74A3-B6BE-4E29-AF8B-2439F8429EF1}" name="2006" dataDxfId="72"/>
    <tableColumn id="4" xr3:uid="{7E33F729-A24C-4069-8343-CB31CEF2DC89}" name="2007" dataDxfId="71"/>
    <tableColumn id="5" xr3:uid="{AEF9C6CD-1F20-4355-BAA1-0AA277B19BD7}" name="2008" dataDxfId="70"/>
    <tableColumn id="6" xr3:uid="{89247FA8-418C-43A5-BEE4-03605BD11D6F}" name="2009" dataDxfId="69"/>
    <tableColumn id="7" xr3:uid="{6A729DC9-98BD-4727-B51B-DC72F7566736}" name="2010" dataDxfId="68"/>
    <tableColumn id="8" xr3:uid="{2851342C-8E5A-42F4-A2E4-397208238623}" name="2011" dataDxfId="67"/>
    <tableColumn id="9" xr3:uid="{F26AC141-4F25-4304-97D5-04A50E33CAA6}" name="2012" dataDxfId="66"/>
    <tableColumn id="10" xr3:uid="{22297D5B-7BFE-47E4-B8D8-961CE698BD5B}" name="2013" dataDxfId="65"/>
    <tableColumn id="11" xr3:uid="{867D2BC3-B79D-45A7-8F75-7CED83F446FF}" name="2014" dataDxfId="64" dataCellStyle="Percent"/>
    <tableColumn id="12" xr3:uid="{19D7BD42-5D55-4318-A8C3-80946CE7E3F9}" name="2015" dataDxfId="63"/>
    <tableColumn id="13" xr3:uid="{1FACB13A-7A9A-44DC-AA47-1D2C92A466AE}" name="2016" dataDxfId="62" dataCellStyle="Percent"/>
    <tableColumn id="14" xr3:uid="{E8249408-45F1-469A-BFE6-4DD5BA706511}" name="2017" dataDxfId="61" dataCellStyle="Percent"/>
  </tableColumns>
  <tableStyleInfo name="TableStyleLight15"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C7C2472-9DEB-400A-ABA1-6FD155BA874B}" name="Historical_Percentages_Race" displayName="Historical_Percentages_Race" ref="A1:Z9" totalsRowShown="0" headerRowDxfId="41" dataDxfId="42" dataCellStyle="Percent">
  <autoFilter ref="A1:Z9" xr:uid="{2C7C2472-9DEB-400A-ABA1-6FD155BA874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</autoFilter>
  <tableColumns count="26">
    <tableColumn id="1" xr3:uid="{B42935EE-6E64-43FF-B91F-64085DE6210C}" name="Racial/Ethnic Group" dataDxfId="59"/>
    <tableColumn id="2" xr3:uid="{3D0376CB-9787-4F0A-B5B2-6CCB4AE14DF4}" name="1993-1994"/>
    <tableColumn id="3" xr3:uid="{251C5BFD-731C-48F1-829F-D3E70A2C86F3}" name="1994-1995"/>
    <tableColumn id="4" xr3:uid="{C507EE18-406C-4D4A-8049-457576365E55}" name="1995-1996"/>
    <tableColumn id="5" xr3:uid="{1712350A-17B3-49D9-B3DA-EFCF6E42A28B}" name="1996-1997"/>
    <tableColumn id="6" xr3:uid="{28D1C3EC-0C69-489E-BCDD-4AC32BC251F1}" name="1997-1998"/>
    <tableColumn id="7" xr3:uid="{A75AB055-1EAC-42E4-96E6-BD602EE9595F}" name="1998-1999"/>
    <tableColumn id="8" xr3:uid="{EC13F799-FF45-4764-A67E-4D9C246E23AA}" name="1999-2000"/>
    <tableColumn id="9" xr3:uid="{AC1E7AA1-697B-475E-8B21-08E789383C09}" name="2000-2001"/>
    <tableColumn id="10" xr3:uid="{F6E42886-4E02-4A1A-BB8F-2D2CC54726D4}" name="2001-2002"/>
    <tableColumn id="11" xr3:uid="{1B73F321-9538-40A3-A3F8-4F2C6614B00E}" name="2002-2003" dataDxfId="58"/>
    <tableColumn id="12" xr3:uid="{BD34B0BF-4F78-4D8A-8237-6D294C028A17}" name="2003-2004" dataDxfId="57"/>
    <tableColumn id="13" xr3:uid="{951D1BE3-9446-42C5-92E0-64CDBA1D48F8}" name="2004-2005" dataDxfId="56"/>
    <tableColumn id="14" xr3:uid="{A7DE3922-415B-472F-BF11-8091DA169451}" name="2005-2006" dataDxfId="55"/>
    <tableColumn id="15" xr3:uid="{93BF8B32-94AD-48D6-ACD9-F38606B17AF6}" name="2006-2007" dataDxfId="54"/>
    <tableColumn id="16" xr3:uid="{D5C1BC5D-D0AF-4F2C-9B91-D3AC0F692289}" name="2007-2008" dataDxfId="53"/>
    <tableColumn id="17" xr3:uid="{F3E88C08-82E2-4292-881B-F9A0E2E1FECF}" name="2008-2009" dataDxfId="52"/>
    <tableColumn id="18" xr3:uid="{08F12F36-1D69-4C85-92A9-E47E139CC05C}" name="2009-2010" dataDxfId="51"/>
    <tableColumn id="19" xr3:uid="{12CF5971-D856-405A-851A-39D6E89738E8}" name="2010-2011" dataDxfId="50"/>
    <tableColumn id="20" xr3:uid="{487FBAB2-1268-467B-B556-DB63ADB3F8E2}" name="2011-2012" dataDxfId="49"/>
    <tableColumn id="21" xr3:uid="{74BC7E9A-D4EA-4AB8-BC44-A3B505CEA70C}" name="2012-2013" dataDxfId="48"/>
    <tableColumn id="22" xr3:uid="{23253357-0478-43FB-B18B-A4D23C6089D9}" name="2013-2014" dataDxfId="47"/>
    <tableColumn id="23" xr3:uid="{289ED551-806D-4538-BC2D-82532A3F0777}" name="2014-2015" dataDxfId="46" dataCellStyle="Percent"/>
    <tableColumn id="24" xr3:uid="{EF9EE8E2-6A66-4D78-BCC2-434D75ABD22F}" name="2015-2016" dataDxfId="45"/>
    <tableColumn id="25" xr3:uid="{73AA02FD-5042-49EB-B0E1-657DBB6FDD2D}" name="2016-2017" dataDxfId="44" dataCellStyle="Percent"/>
    <tableColumn id="26" xr3:uid="{2C79574D-10C0-4EF2-BCDF-941FD1F6CCC1}" name="2017-2018" dataDxfId="43" dataCellStyle="Percent"/>
  </tableColumns>
  <tableStyleInfo name="TableStyleLight15" showFirstColumn="0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8D8A134-E917-43F1-94D5-3008676AFC4B}" name="Historical_Count_Race" displayName="Historical_Count_Race" ref="A1:AJ9" totalsRowShown="0" headerRowDxfId="0" dataDxfId="1" headerRowBorderDxfId="39" tableBorderDxfId="40" totalsRowBorderDxfId="38">
  <autoFilter ref="A1:AJ9" xr:uid="{B8D8A134-E917-43F1-94D5-3008676AFC4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</autoFilter>
  <tableColumns count="36">
    <tableColumn id="1" xr3:uid="{9081221E-F7D6-4044-AFD1-B6DA2455343D}" name="Race/Ethnicity" dataDxfId="37"/>
    <tableColumn id="2" xr3:uid="{ED913730-40E2-4377-B89B-164B0D9FB57A}" name="1983-1984" dataDxfId="36"/>
    <tableColumn id="3" xr3:uid="{07B36F44-868C-4855-925B-06B92CB72346}" name="1984-1985" dataDxfId="35"/>
    <tableColumn id="4" xr3:uid="{E303FBFE-5CF2-418A-B6F1-EC2EB6A33133}" name="1985-1986" dataDxfId="34"/>
    <tableColumn id="5" xr3:uid="{8153B03E-5C54-4725-A707-8D8E53F2D4D8}" name="1986-1987" dataDxfId="33"/>
    <tableColumn id="6" xr3:uid="{3F263763-AECC-48CD-956D-D265AE6CEE4D}" name="1987-1988" dataDxfId="32"/>
    <tableColumn id="7" xr3:uid="{AD2AA064-D6EB-4EA4-9B49-34DD40534268}" name="1988-1989" dataDxfId="31"/>
    <tableColumn id="8" xr3:uid="{BB071CBA-E2B6-4449-A23C-3B9C2FAB1F2B}" name="1989-1990" dataDxfId="30"/>
    <tableColumn id="9" xr3:uid="{643873B8-D67E-49E3-BF72-6DBE5C798228}" name="1990-1991" dataDxfId="29"/>
    <tableColumn id="10" xr3:uid="{A0FF16E2-4B4D-41E2-8A89-D0D6D0F3CBE0}" name="1991-1992" dataDxfId="28"/>
    <tableColumn id="11" xr3:uid="{7A285E35-4531-4FD5-957B-564482772D32}" name="1992-1993" dataDxfId="27"/>
    <tableColumn id="12" xr3:uid="{FE6CB3F1-A8A9-406E-ADB6-F1EB8FF5ECD8}" name="1993-1994" dataDxfId="26"/>
    <tableColumn id="13" xr3:uid="{CDF64648-46F4-4484-9FC4-C3E620B2A324}" name="1994-1995" dataDxfId="25"/>
    <tableColumn id="14" xr3:uid="{A87AC8CE-8160-4720-A14B-ED39ACC57162}" name="1995-1996" dataDxfId="24"/>
    <tableColumn id="15" xr3:uid="{6225B8DC-8B13-44BF-AF63-25D049FF9BE3}" name="1996-1997" dataDxfId="23"/>
    <tableColumn id="16" xr3:uid="{40772F01-6A27-44FA-B095-167356398895}" name="1997-1998" dataDxfId="22"/>
    <tableColumn id="17" xr3:uid="{43BD8615-37AE-4209-ABEA-196732A7DCD0}" name="1998-1999" dataDxfId="21"/>
    <tableColumn id="18" xr3:uid="{05730463-857A-45CC-B6A9-476498EDDBFE}" name="1999-2000" dataDxfId="20"/>
    <tableColumn id="19" xr3:uid="{DFF8945B-0F06-4394-99D1-A8B5E8DEFCCB}" name="2000-2001" dataDxfId="19"/>
    <tableColumn id="20" xr3:uid="{EB15B182-DDFD-43D8-B81E-5CC08A6D539C}" name="2001-2002" dataDxfId="18"/>
    <tableColumn id="21" xr3:uid="{BE66DCC0-59F1-48FB-A8A2-CD367C4EE2FC}" name="2002-2003" dataDxfId="17"/>
    <tableColumn id="22" xr3:uid="{78E99431-EB26-49D9-945D-9054F20C6C09}" name="2003-2004" dataDxfId="16"/>
    <tableColumn id="23" xr3:uid="{E7C4FD57-E3E4-472B-B256-302349BBBC3E}" name="2004-2005" dataDxfId="15"/>
    <tableColumn id="24" xr3:uid="{0A17AA5C-8132-4535-903A-BB16F29F925C}" name="2005-2006" dataDxfId="14"/>
    <tableColumn id="25" xr3:uid="{0328CA5A-7EE5-4991-B5E2-C89F875DEE93}" name="2006-2007" dataDxfId="13"/>
    <tableColumn id="26" xr3:uid="{7E47FF9B-D998-4478-BC52-477051EC145D}" name="2007-2008" dataDxfId="12"/>
    <tableColumn id="27" xr3:uid="{6AC87BDC-E835-4B2E-9AA3-42713A3D30D6}" name="2008-2009" dataDxfId="11"/>
    <tableColumn id="28" xr3:uid="{0D045657-801C-49E3-A491-1322FF75821D}" name="2009-2010" dataDxfId="10"/>
    <tableColumn id="29" xr3:uid="{A0353FBB-353E-4714-8F6A-BF7205154F18}" name="2010-2011" dataDxfId="9"/>
    <tableColumn id="30" xr3:uid="{6ED8CC60-F624-493B-B5FC-23EA72A6F211}" name="2011-2012" dataDxfId="8"/>
    <tableColumn id="31" xr3:uid="{C4504240-872A-408E-8185-4D08A5D359FE}" name="2012-2013" dataDxfId="7"/>
    <tableColumn id="32" xr3:uid="{B4C7F096-39E0-411C-BCF7-782D13033814}" name="2013-2014" dataDxfId="6"/>
    <tableColumn id="33" xr3:uid="{00A0C3D7-EDB4-44AF-B5CF-4AA8AAFBFCEF}" name="2014-2015" dataDxfId="5"/>
    <tableColumn id="34" xr3:uid="{E9818B53-ACE5-41B6-B6AB-290FED950EF4}" name="2015-2016" dataDxfId="4"/>
    <tableColumn id="35" xr3:uid="{DD40B38D-4962-4DCF-9E3B-F8E91E917AC1}" name="2016-2017" dataDxfId="3"/>
    <tableColumn id="36" xr3:uid="{921004AB-D85B-468B-BB12-4A65B9E57192}" name="2017-2018" dataDxfId="2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1"/>
  <sheetViews>
    <sheetView tabSelected="1" workbookViewId="0">
      <selection activeCell="A5" sqref="A5"/>
    </sheetView>
  </sheetViews>
  <sheetFormatPr defaultRowHeight="12.75" x14ac:dyDescent="0.2"/>
  <cols>
    <col min="1" max="1" width="38.7109375" style="1" customWidth="1"/>
    <col min="2" max="3" width="25.42578125" style="1" customWidth="1"/>
    <col min="4" max="4" width="31.5703125" style="1" customWidth="1"/>
    <col min="5" max="5" width="33.140625" style="1" customWidth="1"/>
    <col min="6" max="7" width="7.140625" style="1" bestFit="1" customWidth="1"/>
    <col min="8" max="15" width="9.28515625" style="1" customWidth="1"/>
    <col min="16" max="16384" width="9.140625" style="1"/>
  </cols>
  <sheetData>
    <row r="1" spans="1:5" ht="33" customHeight="1" x14ac:dyDescent="0.2">
      <c r="A1" s="8" t="s">
        <v>0</v>
      </c>
      <c r="B1" s="6"/>
      <c r="C1" s="6"/>
      <c r="D1" s="6"/>
      <c r="E1" s="6"/>
    </row>
    <row r="2" spans="1:5" s="2" customFormat="1" ht="21" x14ac:dyDescent="0.35">
      <c r="A2" s="9" t="s">
        <v>10</v>
      </c>
      <c r="B2" s="7"/>
      <c r="C2" s="7"/>
      <c r="D2" s="7"/>
      <c r="E2" s="7"/>
    </row>
    <row r="3" spans="1:5" s="3" customFormat="1" ht="15" x14ac:dyDescent="0.25">
      <c r="A3" s="26" t="s">
        <v>1</v>
      </c>
      <c r="B3" s="27" t="s">
        <v>11</v>
      </c>
      <c r="C3" s="28" t="s">
        <v>12</v>
      </c>
      <c r="D3" s="27" t="s">
        <v>13</v>
      </c>
      <c r="E3" s="29" t="s">
        <v>14</v>
      </c>
    </row>
    <row r="4" spans="1:5" ht="15" x14ac:dyDescent="0.25">
      <c r="A4" s="24" t="s">
        <v>2</v>
      </c>
      <c r="B4" s="19">
        <v>6511</v>
      </c>
      <c r="C4" s="19">
        <v>6455</v>
      </c>
      <c r="D4" s="18">
        <f t="shared" ref="D4:D10" si="0">C4-B4</f>
        <v>-56</v>
      </c>
      <c r="E4" s="25">
        <f>D4/B4</f>
        <v>-8.6008293656888342E-3</v>
      </c>
    </row>
    <row r="5" spans="1:5" ht="15" x14ac:dyDescent="0.25">
      <c r="A5" s="24" t="s">
        <v>3</v>
      </c>
      <c r="B5" s="19">
        <v>28309</v>
      </c>
      <c r="C5" s="19">
        <v>28948</v>
      </c>
      <c r="D5" s="18">
        <f t="shared" si="0"/>
        <v>639</v>
      </c>
      <c r="E5" s="25">
        <f t="shared" ref="E5:E11" si="1">D5/B5</f>
        <v>2.2572326821858772E-2</v>
      </c>
    </row>
    <row r="6" spans="1:5" ht="15" x14ac:dyDescent="0.25">
      <c r="A6" s="24" t="s">
        <v>4</v>
      </c>
      <c r="B6" s="19">
        <v>41478</v>
      </c>
      <c r="C6" s="19">
        <v>41671</v>
      </c>
      <c r="D6" s="18">
        <f t="shared" si="0"/>
        <v>193</v>
      </c>
      <c r="E6" s="25">
        <f t="shared" si="1"/>
        <v>4.6530690968706306E-3</v>
      </c>
    </row>
    <row r="7" spans="1:5" ht="15" x14ac:dyDescent="0.25">
      <c r="A7" s="24" t="s">
        <v>5</v>
      </c>
      <c r="B7" s="19">
        <v>303573</v>
      </c>
      <c r="C7" s="19">
        <v>306434</v>
      </c>
      <c r="D7" s="18">
        <f t="shared" si="0"/>
        <v>2861</v>
      </c>
      <c r="E7" s="25">
        <f t="shared" si="1"/>
        <v>9.4244218029930198E-3</v>
      </c>
    </row>
    <row r="8" spans="1:5" ht="15" x14ac:dyDescent="0.25">
      <c r="A8" s="24" t="s">
        <v>6</v>
      </c>
      <c r="B8" s="19">
        <v>486537</v>
      </c>
      <c r="C8" s="19">
        <v>486479</v>
      </c>
      <c r="D8" s="18">
        <f t="shared" si="0"/>
        <v>-58</v>
      </c>
      <c r="E8" s="25">
        <f t="shared" si="1"/>
        <v>-1.1920984426672586E-4</v>
      </c>
    </row>
    <row r="9" spans="1:5" ht="15" x14ac:dyDescent="0.25">
      <c r="A9" s="24" t="s">
        <v>7</v>
      </c>
      <c r="B9" s="19">
        <v>2223</v>
      </c>
      <c r="C9" s="19">
        <v>2290</v>
      </c>
      <c r="D9" s="18">
        <f t="shared" si="0"/>
        <v>67</v>
      </c>
      <c r="E9" s="25">
        <f t="shared" si="1"/>
        <v>3.0139451192082771E-2</v>
      </c>
    </row>
    <row r="10" spans="1:5" ht="15" x14ac:dyDescent="0.25">
      <c r="A10" s="24" t="s">
        <v>8</v>
      </c>
      <c r="B10" s="19">
        <v>36388</v>
      </c>
      <c r="C10" s="19">
        <v>38003</v>
      </c>
      <c r="D10" s="18">
        <f t="shared" si="0"/>
        <v>1615</v>
      </c>
      <c r="E10" s="25">
        <f t="shared" si="1"/>
        <v>4.4382763548422556E-2</v>
      </c>
    </row>
    <row r="11" spans="1:5" ht="15" x14ac:dyDescent="0.25">
      <c r="A11" s="30" t="s">
        <v>9</v>
      </c>
      <c r="B11" s="31">
        <f>SUM(B4:B10)</f>
        <v>905019</v>
      </c>
      <c r="C11" s="31">
        <f>SUM(C4:C10)</f>
        <v>910280</v>
      </c>
      <c r="D11" s="31">
        <f>SUM(D4:D10)</f>
        <v>5261</v>
      </c>
      <c r="E11" s="32">
        <f t="shared" si="1"/>
        <v>5.8131376247349507E-3</v>
      </c>
    </row>
    <row r="12" spans="1:5" x14ac:dyDescent="0.2">
      <c r="B12" s="4"/>
      <c r="C12" s="4"/>
      <c r="D12" s="4"/>
      <c r="E12" s="5"/>
    </row>
    <row r="13" spans="1:5" ht="15" x14ac:dyDescent="0.25">
      <c r="A13" s="33" t="s">
        <v>1</v>
      </c>
      <c r="B13" s="27" t="s">
        <v>15</v>
      </c>
      <c r="C13" s="27" t="s">
        <v>12</v>
      </c>
      <c r="D13" s="27" t="s">
        <v>16</v>
      </c>
      <c r="E13" s="27" t="s">
        <v>17</v>
      </c>
    </row>
    <row r="14" spans="1:5" ht="15" x14ac:dyDescent="0.25">
      <c r="A14" s="13" t="s">
        <v>2</v>
      </c>
      <c r="B14" s="18">
        <v>9283</v>
      </c>
      <c r="C14" s="19">
        <v>6455</v>
      </c>
      <c r="D14" s="18">
        <f>C14-B14</f>
        <v>-2828</v>
      </c>
      <c r="E14" s="20">
        <f>D14/B14</f>
        <v>-0.30464289561564151</v>
      </c>
    </row>
    <row r="15" spans="1:5" ht="15" x14ac:dyDescent="0.25">
      <c r="A15" s="13" t="s">
        <v>3</v>
      </c>
      <c r="B15" s="18">
        <v>26482</v>
      </c>
      <c r="C15" s="19">
        <v>28948</v>
      </c>
      <c r="D15" s="18">
        <f t="shared" ref="D15:D21" si="2">C15-B15</f>
        <v>2466</v>
      </c>
      <c r="E15" s="20">
        <f t="shared" ref="E15:E21" si="3">D15/B15</f>
        <v>9.3119854995846241E-2</v>
      </c>
    </row>
    <row r="16" spans="1:5" ht="15" x14ac:dyDescent="0.25">
      <c r="A16" s="13" t="s">
        <v>4</v>
      </c>
      <c r="B16" s="18">
        <v>47354</v>
      </c>
      <c r="C16" s="19">
        <v>41671</v>
      </c>
      <c r="D16" s="18">
        <f t="shared" si="2"/>
        <v>-5683</v>
      </c>
      <c r="E16" s="20">
        <f t="shared" si="3"/>
        <v>-0.12001098112091904</v>
      </c>
    </row>
    <row r="17" spans="1:5" ht="15" x14ac:dyDescent="0.25">
      <c r="A17" s="13" t="s">
        <v>5</v>
      </c>
      <c r="B17" s="18">
        <v>219433</v>
      </c>
      <c r="C17" s="19">
        <v>306434</v>
      </c>
      <c r="D17" s="18">
        <f t="shared" si="2"/>
        <v>87001</v>
      </c>
      <c r="E17" s="20">
        <f t="shared" si="3"/>
        <v>0.39648093039788912</v>
      </c>
    </row>
    <row r="18" spans="1:5" ht="15" x14ac:dyDescent="0.25">
      <c r="A18" s="13" t="s">
        <v>6</v>
      </c>
      <c r="B18" s="18">
        <v>491474</v>
      </c>
      <c r="C18" s="19">
        <v>486479</v>
      </c>
      <c r="D18" s="18">
        <f t="shared" si="2"/>
        <v>-4995</v>
      </c>
      <c r="E18" s="20">
        <f t="shared" si="3"/>
        <v>-1.0163304671254227E-2</v>
      </c>
    </row>
    <row r="19" spans="1:5" ht="15" x14ac:dyDescent="0.25">
      <c r="A19" s="13" t="s">
        <v>7</v>
      </c>
      <c r="B19" s="18"/>
      <c r="C19" s="19">
        <v>2290</v>
      </c>
      <c r="D19" s="18">
        <f t="shared" si="2"/>
        <v>2290</v>
      </c>
      <c r="E19" s="20"/>
    </row>
    <row r="20" spans="1:5" ht="15" x14ac:dyDescent="0.25">
      <c r="A20" s="13" t="s">
        <v>8</v>
      </c>
      <c r="B20" s="18"/>
      <c r="C20" s="19">
        <v>38003</v>
      </c>
      <c r="D20" s="18">
        <f t="shared" si="2"/>
        <v>38003</v>
      </c>
      <c r="E20" s="20"/>
    </row>
    <row r="21" spans="1:5" ht="15" x14ac:dyDescent="0.25">
      <c r="A21" s="17" t="s">
        <v>9</v>
      </c>
      <c r="B21" s="21">
        <f>SUM(B14:B20)</f>
        <v>794026</v>
      </c>
      <c r="C21" s="21">
        <f>SUM(C14:C20)</f>
        <v>910280</v>
      </c>
      <c r="D21" s="21">
        <f t="shared" si="2"/>
        <v>116254</v>
      </c>
      <c r="E21" s="22">
        <f t="shared" si="3"/>
        <v>0.1464108228194039</v>
      </c>
    </row>
    <row r="22" spans="1:5" x14ac:dyDescent="0.2">
      <c r="B22" s="4"/>
      <c r="C22" s="4"/>
      <c r="D22" s="4"/>
      <c r="E22" s="5"/>
    </row>
    <row r="23" spans="1:5" ht="15" x14ac:dyDescent="0.25">
      <c r="A23" s="26" t="s">
        <v>1</v>
      </c>
      <c r="B23" s="27" t="s">
        <v>18</v>
      </c>
      <c r="C23" s="27" t="s">
        <v>12</v>
      </c>
      <c r="D23" s="27" t="s">
        <v>19</v>
      </c>
      <c r="E23" s="29" t="s">
        <v>20</v>
      </c>
    </row>
    <row r="24" spans="1:5" ht="15" x14ac:dyDescent="0.25">
      <c r="A24" s="24" t="s">
        <v>2</v>
      </c>
      <c r="B24" s="18">
        <v>7305</v>
      </c>
      <c r="C24" s="19">
        <v>6455</v>
      </c>
      <c r="D24" s="18">
        <f>C24-B24</f>
        <v>-850</v>
      </c>
      <c r="E24" s="25">
        <f>D24/B24</f>
        <v>-0.1163586584531143</v>
      </c>
    </row>
    <row r="25" spans="1:5" ht="15" x14ac:dyDescent="0.25">
      <c r="A25" s="24" t="s">
        <v>3</v>
      </c>
      <c r="B25" s="18">
        <v>17388</v>
      </c>
      <c r="C25" s="19">
        <v>28948</v>
      </c>
      <c r="D25" s="18">
        <f t="shared" ref="D25:D31" si="4">C25-B25</f>
        <v>11560</v>
      </c>
      <c r="E25" s="25">
        <f>D25/B25</f>
        <v>0.66482631700023009</v>
      </c>
    </row>
    <row r="26" spans="1:5" ht="15" x14ac:dyDescent="0.25">
      <c r="A26" s="24" t="s">
        <v>4</v>
      </c>
      <c r="B26" s="18">
        <v>37207</v>
      </c>
      <c r="C26" s="19">
        <v>41671</v>
      </c>
      <c r="D26" s="18">
        <f t="shared" si="4"/>
        <v>4464</v>
      </c>
      <c r="E26" s="25">
        <f>D26/B26</f>
        <v>0.11997742360308544</v>
      </c>
    </row>
    <row r="27" spans="1:5" ht="15" x14ac:dyDescent="0.25">
      <c r="A27" s="24" t="s">
        <v>5</v>
      </c>
      <c r="B27" s="18">
        <v>126536</v>
      </c>
      <c r="C27" s="19">
        <v>306434</v>
      </c>
      <c r="D27" s="18">
        <f t="shared" si="4"/>
        <v>179898</v>
      </c>
      <c r="E27" s="25">
        <f>D27/B27</f>
        <v>1.4217139786305872</v>
      </c>
    </row>
    <row r="28" spans="1:5" ht="15" x14ac:dyDescent="0.25">
      <c r="A28" s="24" t="s">
        <v>6</v>
      </c>
      <c r="B28" s="18">
        <v>485002</v>
      </c>
      <c r="C28" s="19">
        <v>486479</v>
      </c>
      <c r="D28" s="18">
        <f t="shared" si="4"/>
        <v>1477</v>
      </c>
      <c r="E28" s="25">
        <f>D28/B28</f>
        <v>3.0453482666050863E-3</v>
      </c>
    </row>
    <row r="29" spans="1:5" ht="15" x14ac:dyDescent="0.25">
      <c r="A29" s="24" t="s">
        <v>7</v>
      </c>
      <c r="B29" s="18"/>
      <c r="C29" s="19">
        <v>2290</v>
      </c>
      <c r="D29" s="18">
        <f t="shared" si="4"/>
        <v>2290</v>
      </c>
      <c r="E29" s="25"/>
    </row>
    <row r="30" spans="1:5" ht="15" x14ac:dyDescent="0.25">
      <c r="A30" s="24" t="s">
        <v>8</v>
      </c>
      <c r="B30" s="18"/>
      <c r="C30" s="19">
        <v>38003</v>
      </c>
      <c r="D30" s="18">
        <f t="shared" si="4"/>
        <v>38003</v>
      </c>
      <c r="E30" s="25"/>
    </row>
    <row r="31" spans="1:5" ht="15" x14ac:dyDescent="0.25">
      <c r="A31" s="30" t="s">
        <v>9</v>
      </c>
      <c r="B31" s="31">
        <f>SUM(B24:B30)</f>
        <v>673438</v>
      </c>
      <c r="C31" s="31">
        <f>SUM(C24:C30)</f>
        <v>910280</v>
      </c>
      <c r="D31" s="31">
        <f t="shared" si="4"/>
        <v>236842</v>
      </c>
      <c r="E31" s="32">
        <f>D31/B31</f>
        <v>0.35169087577475583</v>
      </c>
    </row>
    <row r="33" spans="1:14" ht="15" x14ac:dyDescent="0.25">
      <c r="A33" s="26" t="s">
        <v>1</v>
      </c>
      <c r="B33" s="27" t="s">
        <v>56</v>
      </c>
      <c r="C33" s="27" t="s">
        <v>57</v>
      </c>
      <c r="D33" s="27" t="s">
        <v>58</v>
      </c>
      <c r="E33" s="27" t="s">
        <v>59</v>
      </c>
      <c r="F33" s="27" t="s">
        <v>60</v>
      </c>
      <c r="G33" s="27" t="s">
        <v>61</v>
      </c>
      <c r="H33" s="27" t="s">
        <v>62</v>
      </c>
      <c r="I33" s="27" t="s">
        <v>63</v>
      </c>
      <c r="J33" s="27" t="s">
        <v>64</v>
      </c>
      <c r="K33" s="27" t="s">
        <v>65</v>
      </c>
      <c r="L33" s="27" t="s">
        <v>66</v>
      </c>
      <c r="M33" s="35" t="s">
        <v>67</v>
      </c>
      <c r="N33" s="36" t="s">
        <v>68</v>
      </c>
    </row>
    <row r="34" spans="1:14" ht="15" x14ac:dyDescent="0.25">
      <c r="A34" s="24" t="s">
        <v>2</v>
      </c>
      <c r="B34" s="14">
        <v>1.1768804725966687E-2</v>
      </c>
      <c r="C34" s="14">
        <v>1.1538165811275782E-2</v>
      </c>
      <c r="D34" s="14">
        <v>1.2E-2</v>
      </c>
      <c r="E34" s="14">
        <v>1.1600074776129798E-2</v>
      </c>
      <c r="F34" s="14">
        <v>1.1538165811275782E-2</v>
      </c>
      <c r="G34" s="14">
        <v>8.8365452570566671E-3</v>
      </c>
      <c r="H34" s="14">
        <v>8.361573984653474E-3</v>
      </c>
      <c r="I34" s="14">
        <v>7.7770997069112604E-3</v>
      </c>
      <c r="J34" s="15">
        <v>7.0000000000000001E-3</v>
      </c>
      <c r="K34" s="16">
        <v>7.0000000000000001E-3</v>
      </c>
      <c r="L34" s="15">
        <v>7.1448273407539887E-3</v>
      </c>
      <c r="M34" s="16">
        <v>7.1943240970631555E-3</v>
      </c>
      <c r="N34" s="34">
        <v>7.0912246781210178E-3</v>
      </c>
    </row>
    <row r="35" spans="1:14" ht="15" x14ac:dyDescent="0.25">
      <c r="A35" s="24" t="s">
        <v>3</v>
      </c>
      <c r="B35" s="14">
        <v>3.2613986279121002E-2</v>
      </c>
      <c r="C35" s="14">
        <v>3.3000000000000002E-2</v>
      </c>
      <c r="D35" s="14">
        <v>3.4000000000000002E-2</v>
      </c>
      <c r="E35" s="14">
        <v>3.5742256943977771E-2</v>
      </c>
      <c r="F35" s="14">
        <v>3.7026891951636776E-2</v>
      </c>
      <c r="G35" s="14">
        <v>2.9043679949153106E-2</v>
      </c>
      <c r="H35" s="14">
        <v>3.1046572199493132E-2</v>
      </c>
      <c r="I35" s="14">
        <v>3.1573913134104001E-2</v>
      </c>
      <c r="J35" s="15">
        <v>3.1E-2</v>
      </c>
      <c r="K35" s="16">
        <v>3.1E-2</v>
      </c>
      <c r="L35" s="15">
        <v>3.0844878057461139E-2</v>
      </c>
      <c r="M35" s="16">
        <v>3.1280006276111327E-2</v>
      </c>
      <c r="N35" s="34">
        <v>3.1801204025135123E-2</v>
      </c>
    </row>
    <row r="36" spans="1:14" ht="15" x14ac:dyDescent="0.25">
      <c r="A36" s="24" t="s">
        <v>4</v>
      </c>
      <c r="B36" s="14">
        <v>5.9603590587005643E-2</v>
      </c>
      <c r="C36" s="14">
        <v>0.06</v>
      </c>
      <c r="D36" s="14">
        <v>0.06</v>
      </c>
      <c r="E36" s="14">
        <v>5.9572871904335425E-2</v>
      </c>
      <c r="F36" s="14">
        <v>5.9364367683524592E-2</v>
      </c>
      <c r="G36" s="14">
        <v>4.8068576903556912E-2</v>
      </c>
      <c r="H36" s="14">
        <v>4.7914874190093236E-2</v>
      </c>
      <c r="I36" s="14">
        <v>4.68941973989098E-2</v>
      </c>
      <c r="J36" s="15">
        <v>4.7E-2</v>
      </c>
      <c r="K36" s="16">
        <v>4.7E-2</v>
      </c>
      <c r="L36" s="15">
        <v>4.62233848508306E-2</v>
      </c>
      <c r="M36" s="16">
        <v>4.583108199938344E-2</v>
      </c>
      <c r="N36" s="34">
        <v>4.5778222085512153E-2</v>
      </c>
    </row>
    <row r="37" spans="1:14" ht="15" x14ac:dyDescent="0.25">
      <c r="A37" s="24" t="s">
        <v>5</v>
      </c>
      <c r="B37" s="14">
        <v>0.27082212555782698</v>
      </c>
      <c r="C37" s="14">
        <v>0.27600000000000002</v>
      </c>
      <c r="D37" s="14">
        <v>0.27900000000000003</v>
      </c>
      <c r="E37" s="14">
        <v>0.28374120128096886</v>
      </c>
      <c r="F37" s="14">
        <v>0.28568734021490494</v>
      </c>
      <c r="G37" s="14">
        <v>0.3155377106565036</v>
      </c>
      <c r="H37" s="14">
        <v>0.31897596179171567</v>
      </c>
      <c r="I37" s="14">
        <v>0.32263962823703202</v>
      </c>
      <c r="J37" s="15">
        <v>0.32800000000000001</v>
      </c>
      <c r="K37" s="16">
        <v>0.33100000000000002</v>
      </c>
      <c r="L37" s="15">
        <v>0.3337815533548657</v>
      </c>
      <c r="M37" s="16">
        <v>0.33543273677127222</v>
      </c>
      <c r="N37" s="34">
        <v>0.33663707870105902</v>
      </c>
    </row>
    <row r="38" spans="1:14" ht="15" x14ac:dyDescent="0.25">
      <c r="A38" s="24" t="s">
        <v>6</v>
      </c>
      <c r="B38" s="14">
        <v>0.62519149285007969</v>
      </c>
      <c r="C38" s="14">
        <v>0.61899999999999999</v>
      </c>
      <c r="D38" s="14">
        <v>0.61499999999999999</v>
      </c>
      <c r="E38" s="14">
        <v>0.60934359509458813</v>
      </c>
      <c r="F38" s="14">
        <v>0.60638323433865793</v>
      </c>
      <c r="G38" s="14">
        <v>0.56838361895185197</v>
      </c>
      <c r="H38" s="14">
        <v>0.56105306901254293</v>
      </c>
      <c r="I38" s="14">
        <v>0.55626180431955496</v>
      </c>
      <c r="J38" s="15">
        <v>0.55000000000000004</v>
      </c>
      <c r="K38" s="16">
        <v>0.54500000000000004</v>
      </c>
      <c r="L38" s="15">
        <v>0.54144311276014556</v>
      </c>
      <c r="M38" s="16">
        <v>0.53759865814971841</v>
      </c>
      <c r="N38" s="34">
        <v>0.53442786834820055</v>
      </c>
    </row>
    <row r="39" spans="1:14" ht="15" x14ac:dyDescent="0.25">
      <c r="A39" s="24" t="s">
        <v>7</v>
      </c>
      <c r="B39" s="14"/>
      <c r="C39" s="14"/>
      <c r="D39" s="14"/>
      <c r="E39" s="14"/>
      <c r="F39" s="14"/>
      <c r="G39" s="14">
        <v>2.1866062069259922E-3</v>
      </c>
      <c r="H39" s="14">
        <v>2.1269746507231362E-3</v>
      </c>
      <c r="I39" s="14">
        <v>2.1538721642130601E-3</v>
      </c>
      <c r="J39" s="15">
        <v>2E-3</v>
      </c>
      <c r="K39" s="16">
        <v>2E-3</v>
      </c>
      <c r="L39" s="15">
        <v>2.3100570340513753E-3</v>
      </c>
      <c r="M39" s="16">
        <v>2.4563020223884804E-3</v>
      </c>
      <c r="N39" s="34">
        <v>2.5157094520367358E-3</v>
      </c>
    </row>
    <row r="40" spans="1:14" ht="15" x14ac:dyDescent="0.25">
      <c r="A40" s="24" t="s">
        <v>8</v>
      </c>
      <c r="B40" s="14"/>
      <c r="C40" s="14"/>
      <c r="D40" s="14"/>
      <c r="E40" s="14"/>
      <c r="F40" s="14"/>
      <c r="G40" s="14">
        <v>2.7943262074951739E-2</v>
      </c>
      <c r="H40" s="14">
        <v>3.0520974170778387E-2</v>
      </c>
      <c r="I40" s="14">
        <v>3.2699485039273397E-2</v>
      </c>
      <c r="J40" s="15">
        <v>3.5000000000000003E-2</v>
      </c>
      <c r="K40" s="16">
        <v>3.6999999999999998E-2</v>
      </c>
      <c r="L40" s="15">
        <v>3.8252186601891641E-2</v>
      </c>
      <c r="M40" s="16">
        <v>4.0206890684062989E-2</v>
      </c>
      <c r="N40" s="34">
        <v>4.1748692709935406E-2</v>
      </c>
    </row>
    <row r="41" spans="1:14" ht="15" x14ac:dyDescent="0.25">
      <c r="A41" s="30" t="s">
        <v>9</v>
      </c>
      <c r="B41" s="37">
        <f>SUM(B34:B40)</f>
        <v>1</v>
      </c>
      <c r="C41" s="37">
        <f t="shared" ref="C41:K41" si="5">SUM(B34:B40)</f>
        <v>1</v>
      </c>
      <c r="D41" s="37">
        <f t="shared" si="5"/>
        <v>0.99953816581127586</v>
      </c>
      <c r="E41" s="37">
        <f t="shared" si="5"/>
        <v>1</v>
      </c>
      <c r="F41" s="37">
        <f t="shared" si="5"/>
        <v>1</v>
      </c>
      <c r="G41" s="37">
        <f t="shared" si="5"/>
        <v>1</v>
      </c>
      <c r="H41" s="37">
        <f t="shared" si="5"/>
        <v>1</v>
      </c>
      <c r="I41" s="37">
        <f t="shared" si="5"/>
        <v>0.99999999999999989</v>
      </c>
      <c r="J41" s="37">
        <f t="shared" si="5"/>
        <v>0.99999999999999856</v>
      </c>
      <c r="K41" s="37">
        <f t="shared" si="5"/>
        <v>1</v>
      </c>
      <c r="L41" s="37">
        <f>SUM(L34:L40)</f>
        <v>1</v>
      </c>
      <c r="M41" s="37">
        <v>1</v>
      </c>
      <c r="N41" s="38">
        <v>1</v>
      </c>
    </row>
  </sheetData>
  <printOptions gridLines="1"/>
  <pageMargins left="0.25" right="0.25" top="0.75" bottom="0.75" header="0.3" footer="0.3"/>
  <pageSetup scale="81" orientation="landscape" r:id="rId1"/>
  <headerFooter alignWithMargins="0"/>
  <tableParts count="4">
    <tablePart r:id="rId2"/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"/>
  <sheetViews>
    <sheetView workbookViewId="0">
      <selection activeCell="F26" sqref="F26"/>
    </sheetView>
  </sheetViews>
  <sheetFormatPr defaultRowHeight="12.75" x14ac:dyDescent="0.2"/>
  <cols>
    <col min="1" max="1" width="35.28515625" bestFit="1" customWidth="1"/>
    <col min="2" max="26" width="11.85546875" customWidth="1"/>
  </cols>
  <sheetData>
    <row r="1" spans="1:26" ht="30" x14ac:dyDescent="0.25">
      <c r="A1" s="39" t="s">
        <v>1</v>
      </c>
      <c r="B1" s="43" t="s">
        <v>45</v>
      </c>
      <c r="C1" s="43" t="s">
        <v>44</v>
      </c>
      <c r="D1" s="43" t="s">
        <v>43</v>
      </c>
      <c r="E1" s="43" t="s">
        <v>42</v>
      </c>
      <c r="F1" s="43" t="s">
        <v>41</v>
      </c>
      <c r="G1" s="43" t="s">
        <v>40</v>
      </c>
      <c r="H1" s="43" t="s">
        <v>39</v>
      </c>
      <c r="I1" s="43" t="s">
        <v>38</v>
      </c>
      <c r="J1" s="43" t="s">
        <v>37</v>
      </c>
      <c r="K1" s="43" t="s">
        <v>36</v>
      </c>
      <c r="L1" s="43" t="s">
        <v>35</v>
      </c>
      <c r="M1" s="43" t="s">
        <v>34</v>
      </c>
      <c r="N1" s="43" t="s">
        <v>33</v>
      </c>
      <c r="O1" s="43" t="s">
        <v>32</v>
      </c>
      <c r="P1" s="43" t="s">
        <v>31</v>
      </c>
      <c r="Q1" s="43" t="s">
        <v>30</v>
      </c>
      <c r="R1" s="43" t="s">
        <v>29</v>
      </c>
      <c r="S1" s="43" t="s">
        <v>28</v>
      </c>
      <c r="T1" s="43" t="s">
        <v>27</v>
      </c>
      <c r="U1" s="43" t="s">
        <v>26</v>
      </c>
      <c r="V1" s="43" t="s">
        <v>21</v>
      </c>
      <c r="W1" s="43" t="s">
        <v>22</v>
      </c>
      <c r="X1" s="43" t="s">
        <v>23</v>
      </c>
      <c r="Y1" s="44" t="s">
        <v>24</v>
      </c>
      <c r="Z1" s="44" t="s">
        <v>25</v>
      </c>
    </row>
    <row r="2" spans="1:26" ht="15" x14ac:dyDescent="0.25">
      <c r="A2" s="40" t="s">
        <v>2</v>
      </c>
      <c r="B2" s="10">
        <v>0.01</v>
      </c>
      <c r="C2" s="10">
        <v>0.01</v>
      </c>
      <c r="D2" s="10">
        <v>1.1000000000000001E-2</v>
      </c>
      <c r="E2" s="10">
        <v>1.1000000000000001E-2</v>
      </c>
      <c r="F2" s="10">
        <v>1.1000000000000001E-2</v>
      </c>
      <c r="G2" s="10">
        <v>1.2E-2</v>
      </c>
      <c r="H2" s="10">
        <v>1.2E-2</v>
      </c>
      <c r="I2" s="10">
        <v>1.2E-2</v>
      </c>
      <c r="J2" s="10">
        <v>1.2E-2</v>
      </c>
      <c r="K2" s="10">
        <v>1.1903780214986261E-2</v>
      </c>
      <c r="L2" s="10">
        <v>1.187327431012E-2</v>
      </c>
      <c r="M2" s="10">
        <v>1.18018879368479E-2</v>
      </c>
      <c r="N2" s="10">
        <v>1.1768804725966687E-2</v>
      </c>
      <c r="O2" s="10">
        <v>1.1538165811275782E-2</v>
      </c>
      <c r="P2" s="10">
        <v>1.2E-2</v>
      </c>
      <c r="Q2" s="10">
        <v>1.1600074776129798E-2</v>
      </c>
      <c r="R2" s="10">
        <v>1.1538165811275782E-2</v>
      </c>
      <c r="S2" s="10">
        <v>8.8365452570566671E-3</v>
      </c>
      <c r="T2" s="10">
        <v>8.361573984653474E-3</v>
      </c>
      <c r="U2" s="10">
        <v>7.7770997069112604E-3</v>
      </c>
      <c r="V2" s="11">
        <v>7.0000000000000001E-3</v>
      </c>
      <c r="W2" s="12">
        <v>7.0000000000000001E-3</v>
      </c>
      <c r="X2" s="11">
        <v>7.1448273407539887E-3</v>
      </c>
      <c r="Y2" s="12">
        <v>7.1943240970631555E-3</v>
      </c>
      <c r="Z2" s="12">
        <v>7.0912246781210178E-3</v>
      </c>
    </row>
    <row r="3" spans="1:26" ht="15" x14ac:dyDescent="0.25">
      <c r="A3" s="40" t="s">
        <v>3</v>
      </c>
      <c r="B3" s="10">
        <v>2.4E-2</v>
      </c>
      <c r="C3" s="10">
        <v>2.5000000000000001E-2</v>
      </c>
      <c r="D3" s="10">
        <v>2.6000000000000002E-2</v>
      </c>
      <c r="E3" s="10">
        <v>2.6000000000000002E-2</v>
      </c>
      <c r="F3" s="10">
        <v>2.7000000000000003E-2</v>
      </c>
      <c r="G3" s="10">
        <v>2.7000000000000003E-2</v>
      </c>
      <c r="H3" s="10">
        <v>2.7999999999999997E-2</v>
      </c>
      <c r="I3" s="10">
        <v>2.8999999999999998E-2</v>
      </c>
      <c r="J3" s="10">
        <v>0.03</v>
      </c>
      <c r="K3" s="10">
        <v>3.0338014156853253E-2</v>
      </c>
      <c r="L3" s="10">
        <v>3.1092774143820247E-2</v>
      </c>
      <c r="M3" s="10">
        <v>3.1839531889749917E-2</v>
      </c>
      <c r="N3" s="10">
        <v>3.2613986279121002E-2</v>
      </c>
      <c r="O3" s="10">
        <v>3.3000000000000002E-2</v>
      </c>
      <c r="P3" s="10">
        <v>3.4000000000000002E-2</v>
      </c>
      <c r="Q3" s="10">
        <v>3.5742256943977771E-2</v>
      </c>
      <c r="R3" s="10">
        <v>3.7026891951636776E-2</v>
      </c>
      <c r="S3" s="10">
        <v>2.9043679949153106E-2</v>
      </c>
      <c r="T3" s="10">
        <v>3.1046572199493132E-2</v>
      </c>
      <c r="U3" s="10">
        <v>3.1573913134104001E-2</v>
      </c>
      <c r="V3" s="11">
        <v>3.1E-2</v>
      </c>
      <c r="W3" s="12">
        <v>3.1E-2</v>
      </c>
      <c r="X3" s="11">
        <v>3.0844878057461139E-2</v>
      </c>
      <c r="Y3" s="12">
        <v>3.1280006276111327E-2</v>
      </c>
      <c r="Z3" s="12">
        <v>3.1801204025135123E-2</v>
      </c>
    </row>
    <row r="4" spans="1:26" ht="15" x14ac:dyDescent="0.25">
      <c r="A4" s="40" t="s">
        <v>4</v>
      </c>
      <c r="B4" s="10">
        <v>5.4000000000000006E-2</v>
      </c>
      <c r="C4" s="10">
        <v>5.4000000000000006E-2</v>
      </c>
      <c r="D4" s="10">
        <v>5.4000000000000006E-2</v>
      </c>
      <c r="E4" s="10">
        <v>5.5E-2</v>
      </c>
      <c r="F4" s="10">
        <v>5.5999999999999994E-2</v>
      </c>
      <c r="G4" s="10">
        <v>5.5999999999999994E-2</v>
      </c>
      <c r="H4" s="10">
        <v>5.7000000000000002E-2</v>
      </c>
      <c r="I4" s="10">
        <v>5.7000000000000002E-2</v>
      </c>
      <c r="J4" s="10">
        <v>5.7000000000000002E-2</v>
      </c>
      <c r="K4" s="10">
        <v>5.723656734879539E-2</v>
      </c>
      <c r="L4" s="10">
        <v>5.8185115380351288E-2</v>
      </c>
      <c r="M4" s="10">
        <v>5.8862046521456143E-2</v>
      </c>
      <c r="N4" s="10">
        <v>5.9603590587005643E-2</v>
      </c>
      <c r="O4" s="10">
        <v>0.06</v>
      </c>
      <c r="P4" s="10">
        <v>0.06</v>
      </c>
      <c r="Q4" s="10">
        <v>5.9572871904335425E-2</v>
      </c>
      <c r="R4" s="10">
        <v>5.9364367683524592E-2</v>
      </c>
      <c r="S4" s="10">
        <v>4.8068576903556912E-2</v>
      </c>
      <c r="T4" s="10">
        <v>4.7914874190093236E-2</v>
      </c>
      <c r="U4" s="10">
        <v>4.68941973989098E-2</v>
      </c>
      <c r="V4" s="11">
        <v>4.7E-2</v>
      </c>
      <c r="W4" s="12">
        <v>4.7E-2</v>
      </c>
      <c r="X4" s="11">
        <v>4.62233848508306E-2</v>
      </c>
      <c r="Y4" s="12">
        <v>4.583108199938344E-2</v>
      </c>
      <c r="Z4" s="12">
        <v>4.5778222085512153E-2</v>
      </c>
    </row>
    <row r="5" spans="1:26" ht="15" x14ac:dyDescent="0.25">
      <c r="A5" s="40" t="s">
        <v>5</v>
      </c>
      <c r="B5" s="10">
        <v>0.17100000000000001</v>
      </c>
      <c r="C5" s="10">
        <v>0.17600000000000002</v>
      </c>
      <c r="D5" s="10">
        <v>0.184</v>
      </c>
      <c r="E5" s="10">
        <v>0.188</v>
      </c>
      <c r="F5" s="10">
        <v>0.193</v>
      </c>
      <c r="G5" s="10">
        <v>0.19899999999999998</v>
      </c>
      <c r="H5" s="10">
        <v>0.20800000000000002</v>
      </c>
      <c r="I5" s="10">
        <v>0.22</v>
      </c>
      <c r="J5" s="10">
        <v>0.23300000000000001</v>
      </c>
      <c r="K5" s="10">
        <v>0.24316430408771822</v>
      </c>
      <c r="L5" s="10">
        <v>0.25337746875940387</v>
      </c>
      <c r="M5" s="10">
        <v>0.2621980885845952</v>
      </c>
      <c r="N5" s="10">
        <v>0.27082212555782698</v>
      </c>
      <c r="O5" s="10">
        <v>0.27600000000000002</v>
      </c>
      <c r="P5" s="10">
        <v>0.27900000000000003</v>
      </c>
      <c r="Q5" s="10">
        <v>0.28374120128096886</v>
      </c>
      <c r="R5" s="10">
        <v>0.28568734021490494</v>
      </c>
      <c r="S5" s="10">
        <v>0.3155377106565036</v>
      </c>
      <c r="T5" s="10">
        <v>0.31897596179171567</v>
      </c>
      <c r="U5" s="10">
        <v>0.32263962823703202</v>
      </c>
      <c r="V5" s="11">
        <v>0.32800000000000001</v>
      </c>
      <c r="W5" s="12">
        <v>0.33100000000000002</v>
      </c>
      <c r="X5" s="11">
        <v>0.3337815533548657</v>
      </c>
      <c r="Y5" s="12">
        <v>0.33543273677127222</v>
      </c>
      <c r="Z5" s="12">
        <v>0.33663707870105902</v>
      </c>
    </row>
    <row r="6" spans="1:26" ht="15" x14ac:dyDescent="0.25">
      <c r="A6" s="40" t="s">
        <v>6</v>
      </c>
      <c r="B6" s="10">
        <v>0.74099999999999999</v>
      </c>
      <c r="C6" s="10">
        <v>0.73499999999999999</v>
      </c>
      <c r="D6" s="10">
        <v>0.72499999999999998</v>
      </c>
      <c r="E6" s="10">
        <v>0.72</v>
      </c>
      <c r="F6" s="10">
        <v>0.71299999999999997</v>
      </c>
      <c r="G6" s="10">
        <v>0.70599999999999996</v>
      </c>
      <c r="H6" s="10">
        <v>0.69499999999999995</v>
      </c>
      <c r="I6" s="10">
        <v>0.68200000000000005</v>
      </c>
      <c r="J6" s="10">
        <v>0.66799999999999993</v>
      </c>
      <c r="K6" s="10">
        <v>0.65735733419164688</v>
      </c>
      <c r="L6" s="10">
        <v>0.64547136740630462</v>
      </c>
      <c r="M6" s="10">
        <v>0.63529844506735089</v>
      </c>
      <c r="N6" s="10">
        <v>0.62519149285007969</v>
      </c>
      <c r="O6" s="10">
        <v>0.61899999999999999</v>
      </c>
      <c r="P6" s="10">
        <v>0.61499999999999999</v>
      </c>
      <c r="Q6" s="10">
        <v>0.60934359509458813</v>
      </c>
      <c r="R6" s="10">
        <v>0.60638323433865793</v>
      </c>
      <c r="S6" s="10">
        <v>0.56838361895185197</v>
      </c>
      <c r="T6" s="10">
        <v>0.56105306901254293</v>
      </c>
      <c r="U6" s="10">
        <v>0.55626180431955496</v>
      </c>
      <c r="V6" s="11">
        <v>0.55000000000000004</v>
      </c>
      <c r="W6" s="12">
        <v>0.54500000000000004</v>
      </c>
      <c r="X6" s="11">
        <v>0.54144311276014556</v>
      </c>
      <c r="Y6" s="12">
        <v>0.53759865814971841</v>
      </c>
      <c r="Z6" s="12">
        <v>0.53442786834820055</v>
      </c>
    </row>
    <row r="7" spans="1:26" ht="15" x14ac:dyDescent="0.25">
      <c r="A7" s="40" t="s">
        <v>7</v>
      </c>
      <c r="B7" s="40"/>
      <c r="C7" s="40"/>
      <c r="D7" s="40"/>
      <c r="E7" s="40"/>
      <c r="F7" s="40"/>
      <c r="G7" s="40"/>
      <c r="H7" s="40"/>
      <c r="I7" s="40"/>
      <c r="J7" s="40"/>
      <c r="K7" s="10"/>
      <c r="L7" s="10"/>
      <c r="M7" s="10"/>
      <c r="N7" s="10"/>
      <c r="O7" s="10"/>
      <c r="P7" s="10"/>
      <c r="Q7" s="10"/>
      <c r="R7" s="10"/>
      <c r="S7" s="10">
        <v>2.1866062069259922E-3</v>
      </c>
      <c r="T7" s="10">
        <v>2.1269746507231362E-3</v>
      </c>
      <c r="U7" s="10">
        <v>2.1538721642130601E-3</v>
      </c>
      <c r="V7" s="11">
        <v>2E-3</v>
      </c>
      <c r="W7" s="12">
        <v>2E-3</v>
      </c>
      <c r="X7" s="11">
        <v>2.3100570340513753E-3</v>
      </c>
      <c r="Y7" s="12">
        <v>2.4563020223884804E-3</v>
      </c>
      <c r="Z7" s="12">
        <v>2.5157094520367358E-3</v>
      </c>
    </row>
    <row r="8" spans="1:26" ht="15" x14ac:dyDescent="0.25">
      <c r="A8" s="40" t="s">
        <v>8</v>
      </c>
      <c r="B8" s="40"/>
      <c r="C8" s="40"/>
      <c r="D8" s="40"/>
      <c r="E8" s="40"/>
      <c r="F8" s="40"/>
      <c r="G8" s="40"/>
      <c r="H8" s="40"/>
      <c r="I8" s="40"/>
      <c r="J8" s="40"/>
      <c r="K8" s="10"/>
      <c r="L8" s="10"/>
      <c r="M8" s="10"/>
      <c r="N8" s="10"/>
      <c r="O8" s="10"/>
      <c r="P8" s="10"/>
      <c r="Q8" s="10"/>
      <c r="R8" s="10"/>
      <c r="S8" s="10">
        <v>2.7943262074951739E-2</v>
      </c>
      <c r="T8" s="10">
        <v>3.0520974170778387E-2</v>
      </c>
      <c r="U8" s="10">
        <v>3.2699485039273397E-2</v>
      </c>
      <c r="V8" s="11">
        <v>3.5000000000000003E-2</v>
      </c>
      <c r="W8" s="12">
        <v>3.6999999999999998E-2</v>
      </c>
      <c r="X8" s="11">
        <v>3.8252186601891641E-2</v>
      </c>
      <c r="Y8" s="12">
        <v>4.0206890684062989E-2</v>
      </c>
      <c r="Z8" s="12">
        <v>4.1748692709935406E-2</v>
      </c>
    </row>
    <row r="9" spans="1:26" ht="15" x14ac:dyDescent="0.25">
      <c r="A9" s="41" t="s">
        <v>9</v>
      </c>
      <c r="B9" s="42">
        <f>SUM(B2:B6)</f>
        <v>1</v>
      </c>
      <c r="C9" s="42">
        <f>SUM(C2:C6)</f>
        <v>1</v>
      </c>
      <c r="D9" s="42">
        <f>SUM(D2:D6)</f>
        <v>1</v>
      </c>
      <c r="E9" s="42">
        <f>SUM(E2:E6)</f>
        <v>1</v>
      </c>
      <c r="F9" s="42">
        <v>1</v>
      </c>
      <c r="G9" s="42">
        <v>1</v>
      </c>
      <c r="H9" s="42">
        <v>1</v>
      </c>
      <c r="I9" s="42">
        <v>1</v>
      </c>
      <c r="J9" s="42">
        <v>1</v>
      </c>
      <c r="K9" s="42">
        <v>1</v>
      </c>
      <c r="L9" s="42">
        <v>1</v>
      </c>
      <c r="M9" s="42">
        <v>1</v>
      </c>
      <c r="N9" s="42">
        <f>SUM(N2:N8)</f>
        <v>1</v>
      </c>
      <c r="O9" s="42">
        <f t="shared" ref="O9:W9" si="0">SUM(N2:N8)</f>
        <v>1</v>
      </c>
      <c r="P9" s="42">
        <f t="shared" si="0"/>
        <v>0.99953816581127586</v>
      </c>
      <c r="Q9" s="42">
        <f t="shared" si="0"/>
        <v>1</v>
      </c>
      <c r="R9" s="42">
        <f t="shared" si="0"/>
        <v>1</v>
      </c>
      <c r="S9" s="42">
        <f t="shared" si="0"/>
        <v>1</v>
      </c>
      <c r="T9" s="42">
        <f t="shared" si="0"/>
        <v>1</v>
      </c>
      <c r="U9" s="42">
        <f t="shared" si="0"/>
        <v>0.99999999999999989</v>
      </c>
      <c r="V9" s="42">
        <f t="shared" si="0"/>
        <v>0.99999999999999856</v>
      </c>
      <c r="W9" s="42">
        <f t="shared" si="0"/>
        <v>1</v>
      </c>
      <c r="X9" s="42">
        <f>SUM(X2:X8)</f>
        <v>1</v>
      </c>
      <c r="Y9" s="42">
        <v>1</v>
      </c>
      <c r="Z9" s="42">
        <v>1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9"/>
  <sheetViews>
    <sheetView workbookViewId="0">
      <selection activeCell="B22" sqref="B22"/>
    </sheetView>
  </sheetViews>
  <sheetFormatPr defaultRowHeight="15" x14ac:dyDescent="0.25"/>
  <cols>
    <col min="1" max="1" width="39.7109375" style="40" bestFit="1" customWidth="1"/>
    <col min="2" max="36" width="11.85546875" style="40" customWidth="1"/>
    <col min="37" max="16384" width="9.140625" style="40"/>
  </cols>
  <sheetData>
    <row r="1" spans="1:36" x14ac:dyDescent="0.25">
      <c r="A1" s="26" t="s">
        <v>69</v>
      </c>
      <c r="B1" s="33" t="s">
        <v>55</v>
      </c>
      <c r="C1" s="33" t="s">
        <v>54</v>
      </c>
      <c r="D1" s="33" t="s">
        <v>53</v>
      </c>
      <c r="E1" s="33" t="s">
        <v>52</v>
      </c>
      <c r="F1" s="33" t="s">
        <v>51</v>
      </c>
      <c r="G1" s="33" t="s">
        <v>50</v>
      </c>
      <c r="H1" s="33" t="s">
        <v>49</v>
      </c>
      <c r="I1" s="33" t="s">
        <v>48</v>
      </c>
      <c r="J1" s="33" t="s">
        <v>47</v>
      </c>
      <c r="K1" s="33" t="s">
        <v>46</v>
      </c>
      <c r="L1" s="33" t="s">
        <v>45</v>
      </c>
      <c r="M1" s="33" t="s">
        <v>44</v>
      </c>
      <c r="N1" s="33" t="s">
        <v>43</v>
      </c>
      <c r="O1" s="33" t="s">
        <v>42</v>
      </c>
      <c r="P1" s="33" t="s">
        <v>41</v>
      </c>
      <c r="Q1" s="33" t="s">
        <v>40</v>
      </c>
      <c r="R1" s="33" t="s">
        <v>39</v>
      </c>
      <c r="S1" s="33" t="s">
        <v>38</v>
      </c>
      <c r="T1" s="33" t="s">
        <v>37</v>
      </c>
      <c r="U1" s="33" t="s">
        <v>36</v>
      </c>
      <c r="V1" s="33" t="s">
        <v>35</v>
      </c>
      <c r="W1" s="33" t="s">
        <v>34</v>
      </c>
      <c r="X1" s="33" t="s">
        <v>33</v>
      </c>
      <c r="Y1" s="33" t="s">
        <v>32</v>
      </c>
      <c r="Z1" s="33" t="s">
        <v>31</v>
      </c>
      <c r="AA1" s="33" t="s">
        <v>30</v>
      </c>
      <c r="AB1" s="33" t="s">
        <v>29</v>
      </c>
      <c r="AC1" s="33" t="s">
        <v>28</v>
      </c>
      <c r="AD1" s="33" t="s">
        <v>27</v>
      </c>
      <c r="AE1" s="33" t="s">
        <v>26</v>
      </c>
      <c r="AF1" s="33" t="s">
        <v>21</v>
      </c>
      <c r="AG1" s="33" t="s">
        <v>22</v>
      </c>
      <c r="AH1" s="33" t="s">
        <v>23</v>
      </c>
      <c r="AI1" s="33" t="s">
        <v>24</v>
      </c>
      <c r="AJ1" s="46" t="s">
        <v>25</v>
      </c>
    </row>
    <row r="2" spans="1:36" x14ac:dyDescent="0.25">
      <c r="A2" s="23" t="s">
        <v>2</v>
      </c>
      <c r="B2" s="13">
        <v>3748</v>
      </c>
      <c r="C2" s="13">
        <v>3816</v>
      </c>
      <c r="D2" s="13">
        <v>4135</v>
      </c>
      <c r="E2" s="13">
        <v>4198</v>
      </c>
      <c r="F2" s="13">
        <v>4274</v>
      </c>
      <c r="G2" s="13">
        <v>4515</v>
      </c>
      <c r="H2" s="13">
        <v>5045</v>
      </c>
      <c r="I2" s="13">
        <v>5321</v>
      </c>
      <c r="J2" s="13">
        <v>5674</v>
      </c>
      <c r="K2" s="13">
        <v>5881</v>
      </c>
      <c r="L2" s="13">
        <v>6237</v>
      </c>
      <c r="M2" s="13">
        <v>6467</v>
      </c>
      <c r="N2" s="13">
        <v>7033</v>
      </c>
      <c r="O2" s="13">
        <v>7305</v>
      </c>
      <c r="P2" s="13">
        <v>7672</v>
      </c>
      <c r="Q2" s="13">
        <v>8054</v>
      </c>
      <c r="R2" s="13">
        <v>8258</v>
      </c>
      <c r="S2" s="13">
        <v>8701</v>
      </c>
      <c r="T2" s="13">
        <v>8710</v>
      </c>
      <c r="U2" s="13">
        <v>8950</v>
      </c>
      <c r="V2" s="13">
        <v>8996</v>
      </c>
      <c r="W2" s="13">
        <v>9048</v>
      </c>
      <c r="X2" s="13">
        <v>9188</v>
      </c>
      <c r="Y2" s="13">
        <v>9283</v>
      </c>
      <c r="Z2" s="13">
        <v>9411</v>
      </c>
      <c r="AA2" s="13">
        <v>9494</v>
      </c>
      <c r="AB2" s="13">
        <v>9604</v>
      </c>
      <c r="AC2" s="13">
        <v>7452</v>
      </c>
      <c r="AD2" s="13">
        <v>7143</v>
      </c>
      <c r="AE2" s="13">
        <v>6716</v>
      </c>
      <c r="AF2" s="13">
        <v>6574</v>
      </c>
      <c r="AG2" s="13">
        <v>6537</v>
      </c>
      <c r="AH2" s="13">
        <v>6424</v>
      </c>
      <c r="AI2" s="13">
        <v>6511</v>
      </c>
      <c r="AJ2" s="45">
        <v>6455</v>
      </c>
    </row>
    <row r="3" spans="1:36" x14ac:dyDescent="0.25">
      <c r="A3" s="23" t="s">
        <v>3</v>
      </c>
      <c r="B3" s="13">
        <v>10347</v>
      </c>
      <c r="C3" s="13">
        <v>10505</v>
      </c>
      <c r="D3" s="13">
        <v>10916</v>
      </c>
      <c r="E3" s="13">
        <v>11598</v>
      </c>
      <c r="F3" s="13">
        <v>11902</v>
      </c>
      <c r="G3" s="13">
        <v>12318</v>
      </c>
      <c r="H3" s="13">
        <v>12520</v>
      </c>
      <c r="I3" s="13">
        <v>12985</v>
      </c>
      <c r="J3" s="13">
        <v>13720</v>
      </c>
      <c r="K3" s="13">
        <v>14511</v>
      </c>
      <c r="L3" s="13">
        <v>15243</v>
      </c>
      <c r="M3" s="13">
        <v>15956</v>
      </c>
      <c r="N3" s="13">
        <v>16713</v>
      </c>
      <c r="O3" s="13">
        <v>17388</v>
      </c>
      <c r="P3" s="13">
        <v>18224</v>
      </c>
      <c r="Q3" s="13">
        <v>18876</v>
      </c>
      <c r="R3" s="13">
        <v>19792</v>
      </c>
      <c r="S3" s="13">
        <v>20932</v>
      </c>
      <c r="T3" s="13">
        <v>22131</v>
      </c>
      <c r="U3" s="13">
        <v>22810</v>
      </c>
      <c r="V3" s="13">
        <v>23558</v>
      </c>
      <c r="W3" s="13">
        <v>24410</v>
      </c>
      <c r="X3" s="13">
        <v>25462</v>
      </c>
      <c r="Y3" s="13">
        <v>26482</v>
      </c>
      <c r="Z3" s="13">
        <v>27664</v>
      </c>
      <c r="AA3" s="13">
        <v>29253</v>
      </c>
      <c r="AB3" s="13">
        <v>30820</v>
      </c>
      <c r="AC3" s="13">
        <v>24493</v>
      </c>
      <c r="AD3" s="13">
        <v>26522</v>
      </c>
      <c r="AE3" s="13">
        <v>27266</v>
      </c>
      <c r="AF3" s="13">
        <v>26895</v>
      </c>
      <c r="AG3" s="13">
        <v>27297</v>
      </c>
      <c r="AH3" s="13">
        <v>27733</v>
      </c>
      <c r="AI3" s="13">
        <v>28309</v>
      </c>
      <c r="AJ3" s="45">
        <v>28948</v>
      </c>
    </row>
    <row r="4" spans="1:36" x14ac:dyDescent="0.25">
      <c r="A4" s="23" t="s">
        <v>4</v>
      </c>
      <c r="B4" s="13">
        <v>24829</v>
      </c>
      <c r="C4" s="13">
        <v>25384</v>
      </c>
      <c r="D4" s="13">
        <v>26324</v>
      </c>
      <c r="E4" s="13">
        <v>27235</v>
      </c>
      <c r="F4" s="13">
        <v>28286</v>
      </c>
      <c r="G4" s="13">
        <v>28722</v>
      </c>
      <c r="H4" s="13">
        <v>28941</v>
      </c>
      <c r="I4" s="13">
        <v>29820</v>
      </c>
      <c r="J4" s="13">
        <v>31053</v>
      </c>
      <c r="K4" s="13">
        <v>33002</v>
      </c>
      <c r="L4" s="13">
        <v>33536</v>
      </c>
      <c r="M4" s="13">
        <v>34425</v>
      </c>
      <c r="N4" s="13">
        <v>35772</v>
      </c>
      <c r="O4" s="13">
        <v>37207</v>
      </c>
      <c r="P4" s="13">
        <v>38556</v>
      </c>
      <c r="Q4" s="13">
        <v>39402</v>
      </c>
      <c r="R4" s="13">
        <v>40156</v>
      </c>
      <c r="S4" s="13">
        <v>40967</v>
      </c>
      <c r="T4" s="13">
        <v>42361</v>
      </c>
      <c r="U4" s="13">
        <v>43034</v>
      </c>
      <c r="V4" s="13">
        <v>44085</v>
      </c>
      <c r="W4" s="13">
        <v>45127</v>
      </c>
      <c r="X4" s="13">
        <v>46533</v>
      </c>
      <c r="Y4" s="13">
        <v>47354</v>
      </c>
      <c r="Z4" s="13">
        <v>47936</v>
      </c>
      <c r="AA4" s="13">
        <v>48757</v>
      </c>
      <c r="AB4" s="13">
        <v>49413</v>
      </c>
      <c r="AC4" s="13">
        <v>40537</v>
      </c>
      <c r="AD4" s="13">
        <v>40932</v>
      </c>
      <c r="AE4" s="13">
        <v>40496</v>
      </c>
      <c r="AF4" s="13">
        <v>41107</v>
      </c>
      <c r="AG4" s="13">
        <v>41660</v>
      </c>
      <c r="AH4" s="13">
        <v>41560</v>
      </c>
      <c r="AI4" s="13">
        <v>41478</v>
      </c>
      <c r="AJ4" s="45">
        <v>41671</v>
      </c>
    </row>
    <row r="5" spans="1:36" x14ac:dyDescent="0.25">
      <c r="A5" s="23" t="s">
        <v>5</v>
      </c>
      <c r="B5" s="13">
        <v>81133</v>
      </c>
      <c r="C5" s="13">
        <v>81371</v>
      </c>
      <c r="D5" s="13">
        <v>82952</v>
      </c>
      <c r="E5" s="13">
        <v>85215</v>
      </c>
      <c r="F5" s="13">
        <v>86708</v>
      </c>
      <c r="G5" s="13">
        <v>88783</v>
      </c>
      <c r="H5" s="13">
        <v>90546</v>
      </c>
      <c r="I5" s="13">
        <v>93829</v>
      </c>
      <c r="J5" s="13">
        <v>98207</v>
      </c>
      <c r="K5" s="13">
        <v>102873</v>
      </c>
      <c r="L5" s="13">
        <v>106976</v>
      </c>
      <c r="M5" s="13">
        <v>112890</v>
      </c>
      <c r="N5" s="13">
        <v>120678</v>
      </c>
      <c r="O5" s="13">
        <v>126536</v>
      </c>
      <c r="P5" s="13">
        <v>132657</v>
      </c>
      <c r="Q5" s="13">
        <v>139451</v>
      </c>
      <c r="R5" s="13">
        <v>147447</v>
      </c>
      <c r="S5" s="13">
        <v>159600</v>
      </c>
      <c r="T5" s="13">
        <v>172940</v>
      </c>
      <c r="U5" s="13">
        <v>182826</v>
      </c>
      <c r="V5" s="13">
        <v>191976</v>
      </c>
      <c r="W5" s="13">
        <v>201016</v>
      </c>
      <c r="X5" s="13">
        <v>211433</v>
      </c>
      <c r="Y5" s="13">
        <v>219433</v>
      </c>
      <c r="Z5" s="13">
        <v>224250</v>
      </c>
      <c r="AA5" s="13">
        <v>232226</v>
      </c>
      <c r="AB5" s="13">
        <v>237797</v>
      </c>
      <c r="AC5" s="13">
        <v>266098</v>
      </c>
      <c r="AD5" s="13">
        <v>272490</v>
      </c>
      <c r="AE5" s="13">
        <v>278619</v>
      </c>
      <c r="AF5" s="13">
        <v>287402</v>
      </c>
      <c r="AG5" s="13">
        <v>294435</v>
      </c>
      <c r="AH5" s="13">
        <v>300107</v>
      </c>
      <c r="AI5" s="13">
        <v>303573</v>
      </c>
      <c r="AJ5" s="45">
        <v>306434</v>
      </c>
    </row>
    <row r="6" spans="1:36" x14ac:dyDescent="0.25">
      <c r="A6" s="23" t="s">
        <v>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>
        <v>1844</v>
      </c>
      <c r="AD6" s="13">
        <v>1817</v>
      </c>
      <c r="AE6" s="13">
        <v>1860</v>
      </c>
      <c r="AF6" s="13">
        <v>1991</v>
      </c>
      <c r="AG6" s="13">
        <v>2065</v>
      </c>
      <c r="AH6" s="13">
        <v>2077</v>
      </c>
      <c r="AI6" s="13">
        <v>2223</v>
      </c>
      <c r="AJ6" s="45">
        <v>2290</v>
      </c>
    </row>
    <row r="7" spans="1:36" x14ac:dyDescent="0.25">
      <c r="A7" s="23" t="s">
        <v>8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>
        <v>23565</v>
      </c>
      <c r="AD7" s="13">
        <v>26073</v>
      </c>
      <c r="AE7" s="13">
        <v>28238</v>
      </c>
      <c r="AF7" s="13">
        <v>30625</v>
      </c>
      <c r="AG7" s="13">
        <v>32707</v>
      </c>
      <c r="AH7" s="13">
        <v>34393</v>
      </c>
      <c r="AI7" s="13">
        <v>36388</v>
      </c>
      <c r="AJ7" s="45">
        <v>38003</v>
      </c>
    </row>
    <row r="8" spans="1:36" x14ac:dyDescent="0.25">
      <c r="A8" s="23" t="s">
        <v>6</v>
      </c>
      <c r="B8" s="13">
        <v>422139</v>
      </c>
      <c r="C8" s="13">
        <v>424351</v>
      </c>
      <c r="D8" s="13">
        <v>426315</v>
      </c>
      <c r="E8" s="13">
        <v>430169</v>
      </c>
      <c r="F8" s="13">
        <v>429066</v>
      </c>
      <c r="G8" s="13">
        <v>425743</v>
      </c>
      <c r="H8" s="13">
        <v>425703</v>
      </c>
      <c r="I8" s="13">
        <v>432258</v>
      </c>
      <c r="J8" s="13">
        <v>444376</v>
      </c>
      <c r="K8" s="13">
        <v>456368</v>
      </c>
      <c r="L8" s="13">
        <v>463070</v>
      </c>
      <c r="M8" s="13">
        <v>470783</v>
      </c>
      <c r="N8" s="13">
        <v>476083</v>
      </c>
      <c r="O8" s="13">
        <v>485002</v>
      </c>
      <c r="P8" s="13">
        <v>490058</v>
      </c>
      <c r="Q8" s="13">
        <v>493352</v>
      </c>
      <c r="R8" s="13">
        <v>492456</v>
      </c>
      <c r="S8" s="13">
        <v>494308</v>
      </c>
      <c r="T8" s="13">
        <v>496003</v>
      </c>
      <c r="U8" s="13">
        <v>494242</v>
      </c>
      <c r="V8" s="13">
        <v>489053</v>
      </c>
      <c r="W8" s="13">
        <v>487056</v>
      </c>
      <c r="X8" s="13">
        <v>488092</v>
      </c>
      <c r="Y8" s="13">
        <v>491474</v>
      </c>
      <c r="Z8" s="13">
        <v>493378</v>
      </c>
      <c r="AA8" s="13">
        <v>498713</v>
      </c>
      <c r="AB8" s="13">
        <v>504734</v>
      </c>
      <c r="AC8" s="13">
        <v>479327</v>
      </c>
      <c r="AD8" s="13">
        <v>479288</v>
      </c>
      <c r="AE8" s="13">
        <v>480366</v>
      </c>
      <c r="AF8" s="13">
        <v>482405</v>
      </c>
      <c r="AG8" s="13">
        <v>484305</v>
      </c>
      <c r="AH8" s="13">
        <v>486818</v>
      </c>
      <c r="AI8" s="13">
        <v>486537</v>
      </c>
      <c r="AJ8" s="45">
        <v>486479</v>
      </c>
    </row>
    <row r="9" spans="1:36" x14ac:dyDescent="0.25">
      <c r="A9" s="47" t="s">
        <v>9</v>
      </c>
      <c r="B9" s="48">
        <v>542196</v>
      </c>
      <c r="C9" s="48">
        <v>545427</v>
      </c>
      <c r="D9" s="48">
        <v>550642</v>
      </c>
      <c r="E9" s="48">
        <v>558415</v>
      </c>
      <c r="F9" s="48">
        <v>560236</v>
      </c>
      <c r="G9" s="48">
        <v>560081</v>
      </c>
      <c r="H9" s="48">
        <v>562755</v>
      </c>
      <c r="I9" s="48">
        <v>574213</v>
      </c>
      <c r="J9" s="48">
        <v>593030</v>
      </c>
      <c r="K9" s="48">
        <v>612635</v>
      </c>
      <c r="L9" s="48">
        <v>625062</v>
      </c>
      <c r="M9" s="48">
        <v>640521</v>
      </c>
      <c r="N9" s="48">
        <v>656279</v>
      </c>
      <c r="O9" s="48">
        <v>673438</v>
      </c>
      <c r="P9" s="48">
        <v>687167</v>
      </c>
      <c r="Q9" s="48">
        <v>699135</v>
      </c>
      <c r="R9" s="48">
        <v>708109</v>
      </c>
      <c r="S9" s="48">
        <v>724508</v>
      </c>
      <c r="T9" s="48">
        <v>742145</v>
      </c>
      <c r="U9" s="48">
        <v>751862</v>
      </c>
      <c r="V9" s="48">
        <v>757668</v>
      </c>
      <c r="W9" s="48">
        <v>766657</v>
      </c>
      <c r="X9" s="48">
        <v>780708</v>
      </c>
      <c r="Y9" s="48">
        <v>794026</v>
      </c>
      <c r="Z9" s="48">
        <v>802639</v>
      </c>
      <c r="AA9" s="48">
        <v>818443</v>
      </c>
      <c r="AB9" s="48">
        <v>832368</v>
      </c>
      <c r="AC9" s="48">
        <v>843316</v>
      </c>
      <c r="AD9" s="48">
        <v>854265</v>
      </c>
      <c r="AE9" s="48">
        <v>863561</v>
      </c>
      <c r="AF9" s="48">
        <f t="shared" ref="AF9:AI9" si="0">SUM(AF2:AF8)</f>
        <v>876999</v>
      </c>
      <c r="AG9" s="48">
        <f t="shared" si="0"/>
        <v>889006</v>
      </c>
      <c r="AH9" s="48">
        <f t="shared" si="0"/>
        <v>899112</v>
      </c>
      <c r="AI9" s="48">
        <f t="shared" si="0"/>
        <v>905019</v>
      </c>
      <c r="AJ9" s="49">
        <f>SUM(AJ2:AJ8)</f>
        <v>910280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4c7ac3-0834-42cc-a40e-499caae2d50b">
      <Terms xmlns="http://schemas.microsoft.com/office/infopath/2007/PartnerControls"/>
    </lcf76f155ced4ddcb4097134ff3c332f>
    <TaxCatchAll xmlns="6a597bc7-c86c-4892-ad3e-43cc0a7c804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C253738870084B85BD429824766166" ma:contentTypeVersion="14" ma:contentTypeDescription="Create a new document." ma:contentTypeScope="" ma:versionID="e96d6277eb334ed1b0ae705b93617138">
  <xsd:schema xmlns:xsd="http://www.w3.org/2001/XMLSchema" xmlns:xs="http://www.w3.org/2001/XMLSchema" xmlns:p="http://schemas.microsoft.com/office/2006/metadata/properties" xmlns:ns2="bf4c7ac3-0834-42cc-a40e-499caae2d50b" xmlns:ns3="6a597bc7-c86c-4892-ad3e-43cc0a7c8044" targetNamespace="http://schemas.microsoft.com/office/2006/metadata/properties" ma:root="true" ma:fieldsID="2a159ca89e9141535715116788e1883a" ns2:_="" ns3:_="">
    <xsd:import namespace="bf4c7ac3-0834-42cc-a40e-499caae2d50b"/>
    <xsd:import namespace="6a597bc7-c86c-4892-ad3e-43cc0a7c80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4c7ac3-0834-42cc-a40e-499caae2d5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3d99294-4495-451a-babc-f01b43cdf9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597bc7-c86c-4892-ad3e-43cc0a7c804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5cc5181-36ca-49e1-8e86-be14be12f89d}" ma:internalName="TaxCatchAll" ma:showField="CatchAllData" ma:web="6a597bc7-c86c-4892-ad3e-43cc0a7c80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4247A6-96D7-4B83-8B0F-BD142D4AAE49}">
  <ds:schemaRefs>
    <ds:schemaRef ds:uri="http://schemas.microsoft.com/office/2006/metadata/properties"/>
    <ds:schemaRef ds:uri="http://schemas.microsoft.com/office/infopath/2007/PartnerControls"/>
    <ds:schemaRef ds:uri="bf4c7ac3-0834-42cc-a40e-499caae2d50b"/>
    <ds:schemaRef ds:uri="6a597bc7-c86c-4892-ad3e-43cc0a7c8044"/>
  </ds:schemaRefs>
</ds:datastoreItem>
</file>

<file path=customXml/itemProps2.xml><?xml version="1.0" encoding="utf-8"?>
<ds:datastoreItem xmlns:ds="http://schemas.openxmlformats.org/officeDocument/2006/customXml" ds:itemID="{9BC0AFBC-3143-4575-A923-E560F31A79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1D9E66-4D4B-4018-A5BC-F127FE5BFA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4c7ac3-0834-42cc-a40e-499caae2d50b"/>
    <ds:schemaRef ds:uri="6a597bc7-c86c-4892-ad3e-43cc0a7c80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Historical Percentages</vt:lpstr>
      <vt:lpstr>Historical Count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Kevin</dc:creator>
  <cp:lastModifiedBy>Wenzel, Brooke</cp:lastModifiedBy>
  <cp:lastPrinted>2015-12-29T20:04:54Z</cp:lastPrinted>
  <dcterms:created xsi:type="dcterms:W3CDTF">2012-01-11T15:56:16Z</dcterms:created>
  <dcterms:modified xsi:type="dcterms:W3CDTF">2024-12-12T19:44:58Z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0x010100E8C253738870084B85BD429824766166</vt:lpwstr>
  </property>
  <property fmtid="{D5CDD505-2E9C-101B-9397-08002B2CF9AE}" pid="3" name="MediaServiceImageTags">
    <vt:lpwstr/>
  </property>
</Properties>
</file>