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decolorado.sharepoint.com/sites/DSU-StudentOctober/Shared Documents/General/2023-2024/Post Collection Processing/Posted Documents to Web/District/"/>
    </mc:Choice>
  </mc:AlternateContent>
  <xr:revisionPtr revIDLastSave="76" documentId="13_ncr:1_{9708311B-C1AC-4BAF-8FDA-DD84012A85F3}" xr6:coauthVersionLast="47" xr6:coauthVersionMax="47" xr10:uidLastSave="{BF8F9588-0326-4349-AFFC-9E4B3588F4EE}"/>
  <bookViews>
    <workbookView xWindow="-120" yWindow="-120" windowWidth="29040" windowHeight="15720" xr2:uid="{00000000-000D-0000-FFFF-FFFF00000000}"/>
  </bookViews>
  <sheets>
    <sheet name="Data" sheetId="3" r:id="rId1"/>
    <sheet name="Specification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3" l="1"/>
  <c r="G4" i="3"/>
  <c r="H4" i="3" s="1"/>
  <c r="E20" i="3"/>
  <c r="F20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20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</calcChain>
</file>

<file path=xl/sharedStrings.xml><?xml version="1.0" encoding="utf-8"?>
<sst xmlns="http://schemas.openxmlformats.org/spreadsheetml/2006/main" count="76" uniqueCount="58">
  <si>
    <t>County Code</t>
  </si>
  <si>
    <t>County Name</t>
  </si>
  <si>
    <t>01</t>
  </si>
  <si>
    <t>ADAMS</t>
  </si>
  <si>
    <t>0010</t>
  </si>
  <si>
    <t>0020</t>
  </si>
  <si>
    <t>0030</t>
  </si>
  <si>
    <t>0040</t>
  </si>
  <si>
    <t>0070</t>
  </si>
  <si>
    <t>03</t>
  </si>
  <si>
    <t>ARAPAHOE</t>
  </si>
  <si>
    <t>0120</t>
  </si>
  <si>
    <t>0123</t>
  </si>
  <si>
    <t>0130</t>
  </si>
  <si>
    <t>0140</t>
  </si>
  <si>
    <t>0180</t>
  </si>
  <si>
    <t>07</t>
  </si>
  <si>
    <t>BOULDER</t>
  </si>
  <si>
    <t>0470</t>
  </si>
  <si>
    <t>0480</t>
  </si>
  <si>
    <t>16</t>
  </si>
  <si>
    <t>DENVER</t>
  </si>
  <si>
    <t>0880</t>
  </si>
  <si>
    <t>18</t>
  </si>
  <si>
    <t>DOUGLAS</t>
  </si>
  <si>
    <t>0900</t>
  </si>
  <si>
    <t>30</t>
  </si>
  <si>
    <t>JEFFERSON</t>
  </si>
  <si>
    <t>1420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</si>
  <si>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</si>
  <si>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</si>
  <si>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</si>
  <si>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Colorado Department of Education</t>
  </si>
  <si>
    <t>Denver Metro Area Student Enrollment Comparison 2013-2014 to 2023-2024</t>
  </si>
  <si>
    <t>Revised 12/20/2023</t>
  </si>
  <si>
    <t>Mapleton 1</t>
  </si>
  <si>
    <t>Adams 12 Five Star Schools</t>
  </si>
  <si>
    <t>Adams County 14</t>
  </si>
  <si>
    <t>School District 27J</t>
  </si>
  <si>
    <t>Westminster Public Schools</t>
  </si>
  <si>
    <t>Englewood 1</t>
  </si>
  <si>
    <t>Sheridan 2</t>
  </si>
  <si>
    <t>Cherry Creek 5</t>
  </si>
  <si>
    <t>Littleton 6</t>
  </si>
  <si>
    <t>Adams-Arapahoe 28J</t>
  </si>
  <si>
    <t>St Vrain Valley RE1J</t>
  </si>
  <si>
    <t>Boulder Valley Re 2</t>
  </si>
  <si>
    <t>Denver County 1</t>
  </si>
  <si>
    <t>Douglas County Re 1</t>
  </si>
  <si>
    <t>Jefferson County R-1</t>
  </si>
  <si>
    <t>Total Denver Metro Area</t>
  </si>
  <si>
    <t>Fall 2013 PK-12 Pupil Membership</t>
  </si>
  <si>
    <t>Fall 2023 PK-12 Pupil Membership</t>
  </si>
  <si>
    <t>Count Change From 2013 To 2023</t>
  </si>
  <si>
    <t>Percent Change From 2013 To 2023</t>
  </si>
  <si>
    <t>The Denver Metro Area includes 473,721 (54%) of the state's total PK-12th grade Fall 2023 student membership of 881,464 in public schools. From Fall 2013 to Fall 2023 student membership in the Denver Metro Area decreased by 25,662 students (-5.14%).</t>
  </si>
  <si>
    <t>Organization Code</t>
  </si>
  <si>
    <t>Organization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</si>
</sst>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9" fontId="13" fillId="0" borderId="0" applyFont="0" applyFill="0" applyBorder="0" applyAlignment="0" applyProtection="0"/>
    <xf numFmtId="0" fontId="2" fillId="0" borderId="0"/>
    <xf numFmtId="0" fontId="1" fillId="0" borderId="0"/>
  </cellStyleXfs>
  <cellXfs count="31">
    <xf numFmtId="0" fontId="0" fillId="0" borderId="0" xfId="0"/>
    <xf numFmtId="0" fontId="7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3" fillId="3" borderId="0" xfId="0" applyFont="1" applyFill="1"/>
    <xf numFmtId="9" fontId="13" fillId="0" borderId="0" xfId="6" applyFont="1"/>
    <xf numFmtId="9" fontId="13" fillId="0" borderId="0" xfId="0" applyNumberFormat="1" applyFont="1"/>
    <xf numFmtId="0" fontId="13" fillId="0" borderId="0" xfId="0" applyFont="1"/>
    <xf numFmtId="3" fontId="13" fillId="3" borderId="0" xfId="0" applyNumberFormat="1" applyFont="1" applyFill="1"/>
    <xf numFmtId="0" fontId="13" fillId="3" borderId="0" xfId="0" applyFont="1" applyFill="1" applyAlignment="1">
      <alignment horizontal="center"/>
    </xf>
    <xf numFmtId="10" fontId="13" fillId="0" borderId="0" xfId="6" applyNumberFormat="1" applyFont="1"/>
    <xf numFmtId="0" fontId="13" fillId="0" borderId="0" xfId="0" applyFont="1" applyAlignment="1">
      <alignment horizontal="center"/>
    </xf>
    <xf numFmtId="3" fontId="13" fillId="0" borderId="0" xfId="0" applyNumberFormat="1" applyFont="1"/>
    <xf numFmtId="0" fontId="7" fillId="2" borderId="4" xfId="0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0" fontId="13" fillId="3" borderId="4" xfId="0" applyFont="1" applyFill="1" applyBorder="1"/>
    <xf numFmtId="3" fontId="13" fillId="3" borderId="4" xfId="0" applyNumberFormat="1" applyFont="1" applyFill="1" applyBorder="1"/>
    <xf numFmtId="164" fontId="13" fillId="3" borderId="4" xfId="0" applyNumberFormat="1" applyFont="1" applyFill="1" applyBorder="1"/>
    <xf numFmtId="0" fontId="13" fillId="3" borderId="4" xfId="0" applyFont="1" applyFill="1" applyBorder="1" applyAlignment="1">
      <alignment horizontal="center"/>
    </xf>
    <xf numFmtId="10" fontId="13" fillId="3" borderId="4" xfId="0" applyNumberFormat="1" applyFont="1" applyFill="1" applyBorder="1"/>
    <xf numFmtId="0" fontId="14" fillId="0" borderId="0" xfId="0" applyFont="1" applyAlignment="1">
      <alignment horizontal="left" vertical="top"/>
    </xf>
    <xf numFmtId="49" fontId="15" fillId="0" borderId="4" xfId="8" applyNumberFormat="1" applyFont="1" applyBorder="1"/>
    <xf numFmtId="3" fontId="7" fillId="2" borderId="4" xfId="0" applyNumberFormat="1" applyFont="1" applyFill="1" applyBorder="1"/>
    <xf numFmtId="10" fontId="7" fillId="2" borderId="4" xfId="0" applyNumberFormat="1" applyFont="1" applyFill="1" applyBorder="1"/>
    <xf numFmtId="0" fontId="7" fillId="0" borderId="0" xfId="0" applyFont="1" applyAlignment="1">
      <alignment wrapText="1"/>
    </xf>
    <xf numFmtId="0" fontId="7" fillId="5" borderId="0" xfId="0" applyFont="1" applyFill="1" applyAlignment="1">
      <alignment horizontal="center" wrapText="1"/>
    </xf>
    <xf numFmtId="49" fontId="9" fillId="3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70E8BEE0-A7B4-4094-B2C9-C1A390A8F138}"/>
    <cellStyle name="Normal 7" xfId="7" xr:uid="{43AE5E53-AF49-4012-AAFE-4E5005997FE1}"/>
    <cellStyle name="Normal 8" xfId="8" xr:uid="{D96907DF-C692-48DD-824C-380FF8D5F04D}"/>
    <cellStyle name="Percent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workbookViewId="0">
      <selection activeCell="D9" sqref="D9"/>
    </sheetView>
  </sheetViews>
  <sheetFormatPr defaultColWidth="8.7109375" defaultRowHeight="12.75" x14ac:dyDescent="0.2"/>
  <cols>
    <col min="1" max="1" width="16.140625" style="7" customWidth="1"/>
    <col min="2" max="2" width="15.5703125" style="7" customWidth="1"/>
    <col min="3" max="3" width="16.28515625" style="11" customWidth="1"/>
    <col min="4" max="4" width="31.140625" style="7" bestFit="1" customWidth="1"/>
    <col min="5" max="5" width="14.85546875" style="12" customWidth="1"/>
    <col min="6" max="6" width="16.5703125" style="12" customWidth="1"/>
    <col min="7" max="7" width="12.5703125" style="12" customWidth="1"/>
    <col min="8" max="8" width="19.28515625" style="7" customWidth="1"/>
    <col min="9" max="16384" width="8.7109375" style="7"/>
  </cols>
  <sheetData>
    <row r="1" spans="1:10" s="2" customFormat="1" ht="30.75" customHeight="1" x14ac:dyDescent="0.2">
      <c r="A1" s="26" t="s">
        <v>32</v>
      </c>
      <c r="B1" s="26"/>
      <c r="C1" s="26"/>
      <c r="D1" s="26"/>
      <c r="E1" s="26"/>
      <c r="F1" s="26"/>
      <c r="G1" s="26"/>
      <c r="H1" s="26"/>
    </row>
    <row r="2" spans="1:10" s="3" customFormat="1" ht="21.75" customHeight="1" x14ac:dyDescent="0.25">
      <c r="A2" s="27" t="s">
        <v>33</v>
      </c>
      <c r="B2" s="27"/>
      <c r="C2" s="27"/>
      <c r="D2" s="27"/>
      <c r="E2" s="27"/>
      <c r="F2" s="27"/>
      <c r="G2" s="27"/>
      <c r="H2" s="27"/>
      <c r="I2" s="20" t="s">
        <v>34</v>
      </c>
    </row>
    <row r="3" spans="1:10" s="1" customFormat="1" ht="57.75" customHeight="1" x14ac:dyDescent="0.2">
      <c r="A3" s="13" t="s">
        <v>0</v>
      </c>
      <c r="B3" s="13" t="s">
        <v>1</v>
      </c>
      <c r="C3" s="13" t="s">
        <v>56</v>
      </c>
      <c r="D3" s="13" t="s">
        <v>57</v>
      </c>
      <c r="E3" s="14" t="s">
        <v>51</v>
      </c>
      <c r="F3" s="14" t="s">
        <v>52</v>
      </c>
      <c r="G3" s="14" t="s">
        <v>53</v>
      </c>
      <c r="H3" s="14" t="s">
        <v>54</v>
      </c>
    </row>
    <row r="4" spans="1:10" x14ac:dyDescent="0.2">
      <c r="A4" s="21" t="s">
        <v>2</v>
      </c>
      <c r="B4" s="21" t="s">
        <v>3</v>
      </c>
      <c r="C4" s="21" t="s">
        <v>4</v>
      </c>
      <c r="D4" s="21" t="s">
        <v>35</v>
      </c>
      <c r="E4" s="16">
        <v>8408</v>
      </c>
      <c r="F4" s="16">
        <v>7017</v>
      </c>
      <c r="G4" s="16">
        <f>F4-E4</f>
        <v>-1391</v>
      </c>
      <c r="H4" s="17">
        <f>G4/E4</f>
        <v>-0.16543767840152235</v>
      </c>
      <c r="I4" s="5"/>
      <c r="J4" s="6"/>
    </row>
    <row r="5" spans="1:10" x14ac:dyDescent="0.2">
      <c r="A5" s="21" t="s">
        <v>2</v>
      </c>
      <c r="B5" s="21" t="s">
        <v>3</v>
      </c>
      <c r="C5" s="21" t="s">
        <v>5</v>
      </c>
      <c r="D5" s="21" t="s">
        <v>36</v>
      </c>
      <c r="E5" s="16">
        <v>42230</v>
      </c>
      <c r="F5" s="16">
        <v>34998</v>
      </c>
      <c r="G5" s="16">
        <f t="shared" ref="G5:G18" si="0">F5-E5</f>
        <v>-7232</v>
      </c>
      <c r="H5" s="17">
        <f t="shared" ref="H5:H18" si="1">G5/E5</f>
        <v>-0.1712526639829505</v>
      </c>
      <c r="I5" s="5"/>
      <c r="J5" s="6"/>
    </row>
    <row r="6" spans="1:10" x14ac:dyDescent="0.2">
      <c r="A6" s="21" t="s">
        <v>2</v>
      </c>
      <c r="B6" s="21" t="s">
        <v>3</v>
      </c>
      <c r="C6" s="21" t="s">
        <v>6</v>
      </c>
      <c r="D6" s="21" t="s">
        <v>37</v>
      </c>
      <c r="E6" s="16">
        <v>7598</v>
      </c>
      <c r="F6" s="16">
        <v>5484</v>
      </c>
      <c r="G6" s="16">
        <f t="shared" si="0"/>
        <v>-2114</v>
      </c>
      <c r="H6" s="17">
        <f t="shared" si="1"/>
        <v>-0.27823111345090812</v>
      </c>
      <c r="I6" s="5"/>
      <c r="J6" s="6"/>
    </row>
    <row r="7" spans="1:10" x14ac:dyDescent="0.2">
      <c r="A7" s="21" t="s">
        <v>2</v>
      </c>
      <c r="B7" s="21" t="s">
        <v>3</v>
      </c>
      <c r="C7" s="21" t="s">
        <v>7</v>
      </c>
      <c r="D7" s="21" t="s">
        <v>38</v>
      </c>
      <c r="E7" s="16">
        <v>16698</v>
      </c>
      <c r="F7" s="16">
        <v>23108</v>
      </c>
      <c r="G7" s="16">
        <f t="shared" si="0"/>
        <v>6410</v>
      </c>
      <c r="H7" s="17">
        <f t="shared" si="1"/>
        <v>0.38387830877949453</v>
      </c>
      <c r="I7" s="5"/>
      <c r="J7" s="6"/>
    </row>
    <row r="8" spans="1:10" x14ac:dyDescent="0.2">
      <c r="A8" s="21" t="s">
        <v>2</v>
      </c>
      <c r="B8" s="21" t="s">
        <v>3</v>
      </c>
      <c r="C8" s="21" t="s">
        <v>8</v>
      </c>
      <c r="D8" s="21" t="s">
        <v>39</v>
      </c>
      <c r="E8" s="16">
        <v>10101</v>
      </c>
      <c r="F8" s="16">
        <v>7631</v>
      </c>
      <c r="G8" s="16">
        <f t="shared" si="0"/>
        <v>-2470</v>
      </c>
      <c r="H8" s="17">
        <f t="shared" si="1"/>
        <v>-0.24453024453024452</v>
      </c>
      <c r="I8" s="5"/>
      <c r="J8" s="6"/>
    </row>
    <row r="9" spans="1:10" x14ac:dyDescent="0.2">
      <c r="A9" s="21" t="s">
        <v>9</v>
      </c>
      <c r="B9" s="21" t="s">
        <v>10</v>
      </c>
      <c r="C9" s="21" t="s">
        <v>11</v>
      </c>
      <c r="D9" s="21" t="s">
        <v>40</v>
      </c>
      <c r="E9" s="16">
        <v>2835</v>
      </c>
      <c r="F9" s="16">
        <v>2368</v>
      </c>
      <c r="G9" s="16">
        <f t="shared" si="0"/>
        <v>-467</v>
      </c>
      <c r="H9" s="17">
        <f t="shared" si="1"/>
        <v>-0.16472663139329807</v>
      </c>
      <c r="I9" s="5"/>
      <c r="J9" s="6"/>
    </row>
    <row r="10" spans="1:10" x14ac:dyDescent="0.2">
      <c r="A10" s="21" t="s">
        <v>9</v>
      </c>
      <c r="B10" s="21" t="s">
        <v>10</v>
      </c>
      <c r="C10" s="21" t="s">
        <v>12</v>
      </c>
      <c r="D10" s="21" t="s">
        <v>41</v>
      </c>
      <c r="E10" s="16">
        <v>1583</v>
      </c>
      <c r="F10" s="16">
        <v>1058</v>
      </c>
      <c r="G10" s="16">
        <f t="shared" si="0"/>
        <v>-525</v>
      </c>
      <c r="H10" s="17">
        <f t="shared" si="1"/>
        <v>-0.33164876816171823</v>
      </c>
      <c r="I10" s="5"/>
      <c r="J10" s="6"/>
    </row>
    <row r="11" spans="1:10" x14ac:dyDescent="0.2">
      <c r="A11" s="21" t="s">
        <v>9</v>
      </c>
      <c r="B11" s="21" t="s">
        <v>10</v>
      </c>
      <c r="C11" s="21" t="s">
        <v>13</v>
      </c>
      <c r="D11" s="21" t="s">
        <v>42</v>
      </c>
      <c r="E11" s="16">
        <v>54226</v>
      </c>
      <c r="F11" s="16">
        <v>52419</v>
      </c>
      <c r="G11" s="16">
        <f t="shared" si="0"/>
        <v>-1807</v>
      </c>
      <c r="H11" s="17">
        <f t="shared" si="1"/>
        <v>-3.3323497953011469E-2</v>
      </c>
      <c r="I11" s="5"/>
      <c r="J11" s="6"/>
    </row>
    <row r="12" spans="1:10" x14ac:dyDescent="0.2">
      <c r="A12" s="21" t="s">
        <v>9</v>
      </c>
      <c r="B12" s="21" t="s">
        <v>10</v>
      </c>
      <c r="C12" s="21" t="s">
        <v>14</v>
      </c>
      <c r="D12" s="21" t="s">
        <v>43</v>
      </c>
      <c r="E12" s="16">
        <v>15830</v>
      </c>
      <c r="F12" s="16">
        <v>13251</v>
      </c>
      <c r="G12" s="16">
        <f t="shared" si="0"/>
        <v>-2579</v>
      </c>
      <c r="H12" s="17">
        <f t="shared" si="1"/>
        <v>-0.16291850915982312</v>
      </c>
      <c r="I12" s="5"/>
      <c r="J12" s="6"/>
    </row>
    <row r="13" spans="1:10" x14ac:dyDescent="0.2">
      <c r="A13" s="21" t="s">
        <v>9</v>
      </c>
      <c r="B13" s="21" t="s">
        <v>10</v>
      </c>
      <c r="C13" s="21" t="s">
        <v>15</v>
      </c>
      <c r="D13" s="21" t="s">
        <v>44</v>
      </c>
      <c r="E13" s="16">
        <v>40877</v>
      </c>
      <c r="F13" s="16">
        <v>39148</v>
      </c>
      <c r="G13" s="16">
        <f t="shared" si="0"/>
        <v>-1729</v>
      </c>
      <c r="H13" s="17">
        <f t="shared" si="1"/>
        <v>-4.2297624581060254E-2</v>
      </c>
      <c r="I13" s="5"/>
      <c r="J13" s="6"/>
    </row>
    <row r="14" spans="1:10" x14ac:dyDescent="0.2">
      <c r="A14" s="21" t="s">
        <v>16</v>
      </c>
      <c r="B14" s="21" t="s">
        <v>17</v>
      </c>
      <c r="C14" s="21" t="s">
        <v>18</v>
      </c>
      <c r="D14" s="21" t="s">
        <v>45</v>
      </c>
      <c r="E14" s="16">
        <v>30195</v>
      </c>
      <c r="F14" s="16">
        <v>32506</v>
      </c>
      <c r="G14" s="16">
        <f t="shared" si="0"/>
        <v>2311</v>
      </c>
      <c r="H14" s="17">
        <f t="shared" si="1"/>
        <v>7.6535850306342107E-2</v>
      </c>
      <c r="I14" s="5"/>
      <c r="J14" s="6"/>
    </row>
    <row r="15" spans="1:10" x14ac:dyDescent="0.2">
      <c r="A15" s="21" t="s">
        <v>16</v>
      </c>
      <c r="B15" s="21" t="s">
        <v>17</v>
      </c>
      <c r="C15" s="21" t="s">
        <v>19</v>
      </c>
      <c r="D15" s="21" t="s">
        <v>46</v>
      </c>
      <c r="E15" s="16">
        <v>30546</v>
      </c>
      <c r="F15" s="16">
        <v>28362</v>
      </c>
      <c r="G15" s="16">
        <f t="shared" si="0"/>
        <v>-2184</v>
      </c>
      <c r="H15" s="17">
        <f t="shared" si="1"/>
        <v>-7.1498723237085046E-2</v>
      </c>
      <c r="I15" s="5"/>
      <c r="J15" s="6"/>
    </row>
    <row r="16" spans="1:10" x14ac:dyDescent="0.2">
      <c r="A16" s="21" t="s">
        <v>20</v>
      </c>
      <c r="B16" s="21" t="s">
        <v>21</v>
      </c>
      <c r="C16" s="21" t="s">
        <v>22</v>
      </c>
      <c r="D16" s="21" t="s">
        <v>47</v>
      </c>
      <c r="E16" s="16">
        <v>86043</v>
      </c>
      <c r="F16" s="16">
        <v>88235</v>
      </c>
      <c r="G16" s="16">
        <f t="shared" si="0"/>
        <v>2192</v>
      </c>
      <c r="H16" s="17">
        <f t="shared" si="1"/>
        <v>2.5475634275885312E-2</v>
      </c>
      <c r="I16" s="5"/>
      <c r="J16" s="6"/>
    </row>
    <row r="17" spans="1:10" x14ac:dyDescent="0.2">
      <c r="A17" s="21" t="s">
        <v>23</v>
      </c>
      <c r="B17" s="21" t="s">
        <v>24</v>
      </c>
      <c r="C17" s="21" t="s">
        <v>25</v>
      </c>
      <c r="D17" s="21" t="s">
        <v>48</v>
      </c>
      <c r="E17" s="16">
        <v>66230</v>
      </c>
      <c r="F17" s="16">
        <v>61964</v>
      </c>
      <c r="G17" s="16">
        <f t="shared" si="0"/>
        <v>-4266</v>
      </c>
      <c r="H17" s="17">
        <f t="shared" si="1"/>
        <v>-6.4411897931451009E-2</v>
      </c>
      <c r="I17" s="5"/>
      <c r="J17" s="6"/>
    </row>
    <row r="18" spans="1:10" x14ac:dyDescent="0.2">
      <c r="A18" s="21" t="s">
        <v>26</v>
      </c>
      <c r="B18" s="21" t="s">
        <v>27</v>
      </c>
      <c r="C18" s="21" t="s">
        <v>28</v>
      </c>
      <c r="D18" s="21" t="s">
        <v>49</v>
      </c>
      <c r="E18" s="16">
        <v>85983</v>
      </c>
      <c r="F18" s="16">
        <v>76172</v>
      </c>
      <c r="G18" s="16">
        <f t="shared" si="0"/>
        <v>-9811</v>
      </c>
      <c r="H18" s="17">
        <f t="shared" si="1"/>
        <v>-0.11410395078096833</v>
      </c>
      <c r="I18" s="5"/>
      <c r="J18" s="6"/>
    </row>
    <row r="19" spans="1:10" x14ac:dyDescent="0.2">
      <c r="A19" s="15"/>
      <c r="B19" s="15"/>
      <c r="C19" s="18"/>
      <c r="D19" s="15"/>
      <c r="E19" s="16"/>
      <c r="F19" s="16"/>
      <c r="G19" s="16"/>
      <c r="H19" s="19"/>
      <c r="I19" s="5"/>
      <c r="J19" s="6"/>
    </row>
    <row r="20" spans="1:10" x14ac:dyDescent="0.2">
      <c r="A20" s="28" t="s">
        <v>50</v>
      </c>
      <c r="B20" s="29"/>
      <c r="C20" s="29"/>
      <c r="D20" s="30"/>
      <c r="E20" s="22">
        <f>SUM(E4:E18)</f>
        <v>499383</v>
      </c>
      <c r="F20" s="22">
        <f>SUM(F4:F18)</f>
        <v>473721</v>
      </c>
      <c r="G20" s="22">
        <f>SUM(G4:G18)</f>
        <v>-25662</v>
      </c>
      <c r="H20" s="23">
        <f>G20/E20</f>
        <v>-5.138741206649005E-2</v>
      </c>
      <c r="I20" s="10"/>
      <c r="J20" s="6"/>
    </row>
    <row r="21" spans="1:10" x14ac:dyDescent="0.2">
      <c r="A21" s="4"/>
      <c r="B21" s="4"/>
      <c r="C21" s="9"/>
      <c r="D21" s="4"/>
      <c r="E21" s="8"/>
      <c r="F21" s="8"/>
      <c r="G21" s="8"/>
      <c r="H21" s="4"/>
    </row>
    <row r="22" spans="1:10" x14ac:dyDescent="0.2">
      <c r="A22" s="4"/>
      <c r="B22" s="4"/>
      <c r="C22" s="9"/>
      <c r="D22" s="4"/>
      <c r="E22" s="8"/>
      <c r="F22" s="8"/>
      <c r="G22" s="8"/>
      <c r="H22" s="4"/>
    </row>
    <row r="23" spans="1:10" ht="12.75" customHeight="1" x14ac:dyDescent="0.2">
      <c r="A23" s="25" t="s">
        <v>55</v>
      </c>
      <c r="B23" s="25"/>
      <c r="C23" s="25"/>
      <c r="D23" s="25"/>
      <c r="E23" s="25"/>
      <c r="F23" s="25"/>
      <c r="G23" s="25"/>
      <c r="H23" s="25"/>
      <c r="I23" s="24"/>
    </row>
    <row r="24" spans="1:10" x14ac:dyDescent="0.2">
      <c r="A24" s="25"/>
      <c r="B24" s="25"/>
      <c r="C24" s="25"/>
      <c r="D24" s="25"/>
      <c r="E24" s="25"/>
      <c r="F24" s="25"/>
      <c r="G24" s="25"/>
      <c r="H24" s="25"/>
      <c r="I24" s="24"/>
    </row>
    <row r="25" spans="1:10" x14ac:dyDescent="0.2">
      <c r="A25" s="4"/>
      <c r="B25" s="4"/>
      <c r="C25" s="9"/>
      <c r="D25" s="4"/>
      <c r="E25" s="8"/>
      <c r="F25" s="8"/>
      <c r="G25" s="8"/>
      <c r="H25" s="4"/>
    </row>
    <row r="26" spans="1:10" x14ac:dyDescent="0.2">
      <c r="A26" s="4"/>
      <c r="B26" s="4"/>
      <c r="C26" s="9"/>
      <c r="D26" s="4"/>
      <c r="E26" s="8"/>
      <c r="F26" s="8"/>
      <c r="G26" s="8"/>
      <c r="H26" s="4"/>
    </row>
    <row r="27" spans="1:10" x14ac:dyDescent="0.2">
      <c r="B27" s="4"/>
      <c r="C27" s="9"/>
      <c r="D27" s="4"/>
      <c r="E27" s="8"/>
      <c r="F27" s="8"/>
      <c r="G27" s="8"/>
      <c r="H27" s="4"/>
    </row>
    <row r="28" spans="1:10" x14ac:dyDescent="0.2">
      <c r="A28" s="4"/>
      <c r="B28" s="4"/>
      <c r="C28" s="9"/>
      <c r="D28" s="4"/>
      <c r="E28" s="8"/>
      <c r="F28" s="8"/>
      <c r="G28" s="8"/>
      <c r="H28" s="4"/>
    </row>
  </sheetData>
  <mergeCells count="4">
    <mergeCell ref="A23:H24"/>
    <mergeCell ref="A1:H1"/>
    <mergeCell ref="A2:H2"/>
    <mergeCell ref="A20:D20"/>
  </mergeCells>
  <printOptions gridLines="1"/>
  <pageMargins left="0.75" right="0.75" top="1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N11" sqref="N11"/>
    </sheetView>
  </sheetViews>
  <sheetFormatPr defaultColWidth="8.7109375" defaultRowHeight="12.75" x14ac:dyDescent="0.2"/>
  <cols>
    <col min="1" max="16384" width="8.7109375" style="7"/>
  </cols>
  <sheetData>
    <row r="1" spans="1:1" x14ac:dyDescent="0.2">
      <c r="A1" s="7" t="s">
        <v>29</v>
      </c>
    </row>
    <row r="2" spans="1:1" x14ac:dyDescent="0.2">
      <c r="A2" s="7" t="s">
        <v>30</v>
      </c>
    </row>
    <row r="3" spans="1:1" x14ac:dyDescent="0.2">
      <c r="A3" s="7" t="s">
        <v>31</v>
      </c>
    </row>
  </sheetData>
  <pageMargins left="0.7" right="0.7" top="0.75" bottom="0.75" header="0.3" footer="0.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3" ma:contentTypeDescription="Create a new document." ma:contentTypeScope="" ma:versionID="cf49dcab924a6babc5114af48416a7a7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4d09db1792859752b07cda0446febd27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Props1.xml><?xml version="1.0" encoding="utf-8"?>
<ds:datastoreItem xmlns:ds="http://schemas.openxmlformats.org/officeDocument/2006/customXml" ds:itemID="{A14ADEB6-80F9-4213-9A9D-87D2F85916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C03820-D239-4ED8-B937-43BBEABA0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c7ac3-0834-42cc-a40e-499caae2d50b"/>
    <ds:schemaRef ds:uri="6a597bc7-c86c-4892-ad3e-43cc0a7c8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34522E-C828-42C3-B4A1-15833851F7F9}">
  <ds:schemaRefs>
    <ds:schemaRef ds:uri="http://schemas.microsoft.com/office/2006/metadata/properties"/>
    <ds:schemaRef ds:uri="http://schemas.microsoft.com/office/infopath/2007/PartnerControls"/>
    <ds:schemaRef ds:uri="bf4c7ac3-0834-42cc-a40e-499caae2d50b"/>
    <ds:schemaRef ds:uri="6a597bc7-c86c-4892-ad3e-43cc0a7c80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Kevin</dc:creator>
  <cp:keywords/>
  <dc:description/>
  <cp:lastModifiedBy>Wenzel, Brooke</cp:lastModifiedBy>
  <cp:revision/>
  <dcterms:created xsi:type="dcterms:W3CDTF">2012-01-11T16:16:53Z</dcterms:created>
  <dcterms:modified xsi:type="dcterms:W3CDTF">2023-12-21T00:00:31Z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