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Data Pipeline Collections\Snapshots\Student October\2016-2017\Post Collection Processing\Website Reports\State\"/>
    </mc:Choice>
  </mc:AlternateContent>
  <bookViews>
    <workbookView xWindow="0" yWindow="4530" windowWidth="16050" windowHeight="3870"/>
  </bookViews>
  <sheets>
    <sheet name="Data" sheetId="3" r:id="rId1"/>
    <sheet name="Specifications" sheetId="2" r:id="rId2"/>
  </sheets>
  <calcPr calcId="152511"/>
</workbook>
</file>

<file path=xl/calcChain.xml><?xml version="1.0" encoding="utf-8"?>
<calcChain xmlns="http://schemas.openxmlformats.org/spreadsheetml/2006/main">
  <c r="D8" i="3" l="1"/>
  <c r="N26" i="3" l="1"/>
  <c r="H26" i="3"/>
  <c r="O26" i="3"/>
  <c r="I26" i="3"/>
  <c r="C26" i="3"/>
  <c r="B26" i="3"/>
  <c r="J22" i="3"/>
  <c r="K22" i="3" s="1"/>
  <c r="D22" i="3"/>
  <c r="E22" i="3" s="1"/>
  <c r="P21" i="3"/>
  <c r="Q21" i="3" s="1"/>
  <c r="J21" i="3"/>
  <c r="K21" i="3" s="1"/>
  <c r="D21" i="3"/>
  <c r="E21" i="3" s="1"/>
  <c r="P20" i="3"/>
  <c r="Q20" i="3" s="1"/>
  <c r="J20" i="3"/>
  <c r="K20" i="3" s="1"/>
  <c r="D20" i="3"/>
  <c r="E20" i="3" s="1"/>
  <c r="P19" i="3"/>
  <c r="Q19" i="3" s="1"/>
  <c r="J19" i="3"/>
  <c r="K19" i="3" s="1"/>
  <c r="D19" i="3"/>
  <c r="E19" i="3" s="1"/>
  <c r="P18" i="3"/>
  <c r="Q18" i="3" s="1"/>
  <c r="J18" i="3"/>
  <c r="K18" i="3" s="1"/>
  <c r="D18" i="3"/>
  <c r="E18" i="3" s="1"/>
  <c r="P17" i="3"/>
  <c r="Q17" i="3" s="1"/>
  <c r="J17" i="3"/>
  <c r="K17" i="3" s="1"/>
  <c r="D17" i="3"/>
  <c r="E17" i="3" s="1"/>
  <c r="P16" i="3"/>
  <c r="Q16" i="3" s="1"/>
  <c r="J16" i="3"/>
  <c r="K16" i="3" s="1"/>
  <c r="D16" i="3"/>
  <c r="E16" i="3" s="1"/>
  <c r="P15" i="3"/>
  <c r="Q15" i="3" s="1"/>
  <c r="J15" i="3"/>
  <c r="K15" i="3" s="1"/>
  <c r="D15" i="3"/>
  <c r="E15" i="3" s="1"/>
  <c r="P14" i="3"/>
  <c r="Q14" i="3" s="1"/>
  <c r="J14" i="3"/>
  <c r="K14" i="3" s="1"/>
  <c r="D14" i="3"/>
  <c r="E14" i="3" s="1"/>
  <c r="P13" i="3"/>
  <c r="Q13" i="3" s="1"/>
  <c r="J13" i="3"/>
  <c r="K13" i="3" s="1"/>
  <c r="D13" i="3"/>
  <c r="E13" i="3" s="1"/>
  <c r="P12" i="3"/>
  <c r="Q12" i="3" s="1"/>
  <c r="J12" i="3"/>
  <c r="K12" i="3" s="1"/>
  <c r="D12" i="3"/>
  <c r="E12" i="3" s="1"/>
  <c r="P11" i="3"/>
  <c r="Q11" i="3" s="1"/>
  <c r="J11" i="3"/>
  <c r="K11" i="3" s="1"/>
  <c r="D11" i="3"/>
  <c r="E11" i="3" s="1"/>
  <c r="P10" i="3"/>
  <c r="Q10" i="3" s="1"/>
  <c r="J10" i="3"/>
  <c r="K10" i="3" s="1"/>
  <c r="D10" i="3"/>
  <c r="E10" i="3" s="1"/>
  <c r="P9" i="3"/>
  <c r="Q9" i="3" s="1"/>
  <c r="J9" i="3"/>
  <c r="K9" i="3" s="1"/>
  <c r="D9" i="3"/>
  <c r="E9" i="3" s="1"/>
  <c r="P8" i="3"/>
  <c r="J8" i="3"/>
  <c r="P26" i="3" l="1"/>
  <c r="Q26" i="3" s="1"/>
  <c r="J26" i="3"/>
  <c r="K26" i="3" s="1"/>
  <c r="D26" i="3"/>
  <c r="E26" i="3" s="1"/>
  <c r="K8" i="3"/>
  <c r="E8" i="3"/>
  <c r="Q8" i="3"/>
</calcChain>
</file>

<file path=xl/sharedStrings.xml><?xml version="1.0" encoding="utf-8"?>
<sst xmlns="http://schemas.openxmlformats.org/spreadsheetml/2006/main" count="80" uniqueCount="42">
  <si>
    <t>COLORADO DEPARTMENT OF EDUCATION</t>
  </si>
  <si>
    <t>Prekindergarten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</si>
  <si>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</si>
  <si>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</si>
  <si>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</si>
  <si>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</si>
  <si>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</si>
  <si>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</si>
  <si>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</si>
  <si>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</si>
  <si>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</si>
  <si>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</si>
  <si>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</si>
  <si>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</si>
  <si>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</si>
  <si>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Detention Cntrs.</t>
  </si>
  <si>
    <t>Special Educ.</t>
  </si>
  <si>
    <t>Ungraded</t>
  </si>
  <si>
    <t>Total</t>
  </si>
  <si>
    <t xml:space="preserve">* NOTE: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</si>
  <si>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</si>
  <si>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</si>
  <si>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</si>
  <si>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</si>
  <si>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</si>
  <si>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Exclude facilities but include detention centers</t>
  </si>
  <si>
    <t>Include school code 0000 (not attending a school; for instance, expelled students)</t>
  </si>
  <si>
    <t>Pupil Count October 2015</t>
  </si>
  <si>
    <t>Pupil Count October 2016</t>
  </si>
  <si>
    <t>FALL PRESCHOOL (PK) THROUGH 12th GRADE PUPIL MEMBERSHIP COMPARISONS FROM 1996-2006-2016</t>
  </si>
  <si>
    <t>20 Year Change (1996 to 2016)</t>
  </si>
  <si>
    <t>10 Year Change (2006 to 2016)</t>
  </si>
  <si>
    <t>1 Year Change (2015 to 2016)</t>
  </si>
  <si>
    <t>Count Change From 2015 to 2016</t>
  </si>
  <si>
    <t>Percent Change From 2015 to 2016</t>
  </si>
  <si>
    <t>Count Change From 1996 to 2016</t>
  </si>
  <si>
    <t>Percent Change From 1996 to 2016</t>
  </si>
  <si>
    <t>Pupil Count October 1996</t>
  </si>
  <si>
    <t>Pupil Count October 2006</t>
  </si>
  <si>
    <t>Count Change From 2006 to 2016</t>
  </si>
  <si>
    <t>Percent Change From 2006 to 2016</t>
  </si>
  <si>
    <t>Revised: 12/16/2016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</si>
</sst>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846"/>
        <bgColor indexed="64"/>
      </patternFill>
    </fill>
    <fill>
      <patternFill patternType="solid">
        <fgColor rgb="FF8FC6E8"/>
        <bgColor indexed="64"/>
      </patternFill>
    </fill>
    <fill>
      <patternFill patternType="solid">
        <fgColor rgb="FF82BC00"/>
        <bgColor indexed="64"/>
      </patternFill>
    </fill>
    <fill>
      <patternFill patternType="solid">
        <fgColor rgb="FFD0D2D3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2" fillId="0" borderId="0"/>
    <xf numFmtId="0" fontId="1" fillId="0" borderId="0"/>
  </cellStyleXfs>
  <cellXfs count="33">
    <xf numFmtId="0" fontId="4" fillId="0" borderId="0" xfId="0" applyNumberFormat="1" applyFont="1" applyFill="1" applyBorder="1" applyAlignment="1" applyProtection="1"/>
    <xf numFmtId="0" fontId="5" fillId="0" borderId="1" xfId="0" applyFont="1" applyBorder="1" applyProtection="1"/>
    <xf numFmtId="0" fontId="6" fillId="0" borderId="0" xfId="0" applyFont="1"/>
    <xf numFmtId="3" fontId="6" fillId="0" borderId="0" xfId="0" applyNumberFormat="1" applyFont="1" applyBorder="1"/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Fill="1" applyBorder="1"/>
    <xf numFmtId="0" fontId="5" fillId="0" borderId="1" xfId="0" applyFont="1" applyFill="1" applyBorder="1" applyProtection="1"/>
    <xf numFmtId="3" fontId="4" fillId="0" borderId="0" xfId="0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10" fontId="4" fillId="0" borderId="3" xfId="0" applyNumberFormat="1" applyFont="1" applyFill="1" applyBorder="1" applyAlignment="1" applyProtection="1"/>
    <xf numFmtId="3" fontId="5" fillId="0" borderId="0" xfId="0" applyNumberFormat="1" applyFont="1" applyFill="1" applyBorder="1"/>
    <xf numFmtId="3" fontId="6" fillId="0" borderId="0" xfId="0" applyNumberFormat="1" applyFont="1"/>
    <xf numFmtId="3" fontId="0" fillId="0" borderId="0" xfId="0" applyNumberFormat="1" applyFont="1" applyFill="1" applyBorder="1" applyAlignment="1" applyProtection="1">
      <alignment wrapText="1"/>
    </xf>
    <xf numFmtId="0" fontId="9" fillId="0" borderId="0" xfId="0" applyFont="1"/>
    <xf numFmtId="0" fontId="10" fillId="0" borderId="0" xfId="0" applyFont="1"/>
    <xf numFmtId="0" fontId="6" fillId="0" borderId="2" xfId="0" applyFont="1" applyBorder="1"/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0" fontId="3" fillId="0" borderId="0" xfId="0" applyFont="1"/>
    <xf numFmtId="0" fontId="11" fillId="0" borderId="0" xfId="1" applyNumberFormat="1" applyFont="1" applyFill="1" applyBorder="1" applyAlignment="1" applyProtection="1"/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Protection="1"/>
    <xf numFmtId="3" fontId="4" fillId="5" borderId="7" xfId="0" applyNumberFormat="1" applyFont="1" applyFill="1" applyBorder="1" applyAlignment="1" applyProtection="1"/>
    <xf numFmtId="10" fontId="4" fillId="5" borderId="8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vertical="center" wrapText="1"/>
    </xf>
    <xf numFmtId="3" fontId="9" fillId="2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0D2D3"/>
      <color rgb="FF82BC00"/>
      <color rgb="FF00953A"/>
      <color rgb="FF8FC6E8"/>
      <color rgb="FF488BC9"/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workbookViewId="0">
      <selection activeCell="H11" sqref="H11"/>
    </sheetView>
  </sheetViews>
  <sheetFormatPr defaultRowHeight="12.75" x14ac:dyDescent="0.2"/>
  <cols>
    <col min="1" max="1" width="14.5703125" customWidth="1"/>
    <col min="3" max="3" width="9.140625" style="8"/>
    <col min="7" max="7" width="14.5703125" customWidth="1"/>
    <col min="8" max="8" width="9.140625" style="8"/>
    <col min="13" max="13" width="14.5703125" customWidth="1"/>
  </cols>
  <sheetData>
    <row r="1" spans="1:21" s="15" customFormat="1" ht="15.7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1" s="4" customFormat="1" ht="12.7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21" s="14" customFormat="1" ht="19.5" customHeight="1" x14ac:dyDescent="0.25">
      <c r="A3" s="28" t="s">
        <v>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1" s="2" customForma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21" s="2" customFormat="1" ht="13.5" thickBot="1" x14ac:dyDescent="0.25">
      <c r="C5" s="3"/>
      <c r="H5" s="12"/>
    </row>
    <row r="6" spans="1:21" s="4" customFormat="1" ht="14.25" thickTop="1" thickBot="1" x14ac:dyDescent="0.25">
      <c r="A6" s="30" t="s">
        <v>32</v>
      </c>
      <c r="B6" s="31"/>
      <c r="C6" s="31"/>
      <c r="D6" s="31"/>
      <c r="E6" s="32"/>
      <c r="G6" s="30" t="s">
        <v>31</v>
      </c>
      <c r="H6" s="31"/>
      <c r="I6" s="31"/>
      <c r="J6" s="31"/>
      <c r="K6" s="32"/>
      <c r="M6" s="30" t="s">
        <v>30</v>
      </c>
      <c r="N6" s="31"/>
      <c r="O6" s="31"/>
      <c r="P6" s="31"/>
      <c r="Q6" s="32"/>
    </row>
    <row r="7" spans="1:21" s="4" customFormat="1" ht="64.5" thickTop="1" x14ac:dyDescent="0.2">
      <c r="A7" s="16"/>
      <c r="B7" s="17" t="s">
        <v>27</v>
      </c>
      <c r="C7" s="18" t="s">
        <v>28</v>
      </c>
      <c r="D7" s="22" t="s">
        <v>33</v>
      </c>
      <c r="E7" s="23" t="s">
        <v>34</v>
      </c>
      <c r="F7" s="5"/>
      <c r="G7" s="16"/>
      <c r="H7" s="18" t="s">
        <v>38</v>
      </c>
      <c r="I7" s="17" t="s">
        <v>28</v>
      </c>
      <c r="J7" s="22" t="s">
        <v>39</v>
      </c>
      <c r="K7" s="23" t="s">
        <v>40</v>
      </c>
      <c r="L7" s="5"/>
      <c r="M7" s="16"/>
      <c r="N7" s="17" t="s">
        <v>37</v>
      </c>
      <c r="O7" s="17" t="s">
        <v>28</v>
      </c>
      <c r="P7" s="22" t="s">
        <v>35</v>
      </c>
      <c r="Q7" s="23" t="s">
        <v>36</v>
      </c>
    </row>
    <row r="8" spans="1:21" x14ac:dyDescent="0.2">
      <c r="A8" s="1" t="s">
        <v>1</v>
      </c>
      <c r="B8" s="13">
        <v>32224</v>
      </c>
      <c r="C8" s="13">
        <v>32452</v>
      </c>
      <c r="D8" s="8">
        <f t="shared" ref="D8:D22" si="0">C8-B8</f>
        <v>228</v>
      </c>
      <c r="E8" s="10">
        <f>D8/B8</f>
        <v>7.0754716981132077E-3</v>
      </c>
      <c r="F8" s="8"/>
      <c r="G8" s="1" t="s">
        <v>1</v>
      </c>
      <c r="H8" s="13">
        <v>24554</v>
      </c>
      <c r="I8" s="13">
        <v>32452</v>
      </c>
      <c r="J8" s="8">
        <f>I8-H8</f>
        <v>7898</v>
      </c>
      <c r="K8" s="10">
        <f>J8/H8</f>
        <v>0.32165838559908771</v>
      </c>
      <c r="L8" s="8"/>
      <c r="M8" s="1" t="s">
        <v>1</v>
      </c>
      <c r="N8" s="19">
        <v>12520</v>
      </c>
      <c r="O8" s="13">
        <v>32452</v>
      </c>
      <c r="P8" s="8">
        <f>O8-N8</f>
        <v>19932</v>
      </c>
      <c r="Q8" s="10">
        <f>P8/N8</f>
        <v>1.5920127795527157</v>
      </c>
    </row>
    <row r="9" spans="1:21" x14ac:dyDescent="0.2">
      <c r="A9" s="1" t="s">
        <v>2</v>
      </c>
      <c r="B9" s="13">
        <v>64631</v>
      </c>
      <c r="C9" s="13">
        <v>64011</v>
      </c>
      <c r="D9" s="8">
        <f t="shared" si="0"/>
        <v>-620</v>
      </c>
      <c r="E9" s="10">
        <f t="shared" ref="E9:E22" si="1">D9/B9</f>
        <v>-9.5929198062849105E-3</v>
      </c>
      <c r="F9" s="8"/>
      <c r="G9" s="1" t="s">
        <v>2</v>
      </c>
      <c r="H9" s="13">
        <v>60922</v>
      </c>
      <c r="I9" s="13">
        <v>64011</v>
      </c>
      <c r="J9" s="8">
        <f t="shared" ref="J9:J22" si="2">I9-H9</f>
        <v>3089</v>
      </c>
      <c r="K9" s="10">
        <f t="shared" ref="K9:K22" si="3">J9/H9</f>
        <v>5.070417911427727E-2</v>
      </c>
      <c r="L9" s="8"/>
      <c r="M9" s="1" t="s">
        <v>2</v>
      </c>
      <c r="N9" s="19">
        <v>50707</v>
      </c>
      <c r="O9" s="13">
        <v>64011</v>
      </c>
      <c r="P9" s="8">
        <f t="shared" ref="P9:P21" si="4">O9-N9</f>
        <v>13304</v>
      </c>
      <c r="Q9" s="10">
        <f t="shared" ref="Q9:Q21" si="5">P9/N9</f>
        <v>0.26237008697024078</v>
      </c>
    </row>
    <row r="10" spans="1:21" x14ac:dyDescent="0.2">
      <c r="A10" s="1" t="s">
        <v>3</v>
      </c>
      <c r="B10" s="13">
        <v>67497</v>
      </c>
      <c r="C10" s="13">
        <v>65380</v>
      </c>
      <c r="D10" s="8">
        <f t="shared" si="0"/>
        <v>-2117</v>
      </c>
      <c r="E10" s="10">
        <f t="shared" si="1"/>
        <v>-3.1364356934382269E-2</v>
      </c>
      <c r="F10" s="8"/>
      <c r="G10" s="1" t="s">
        <v>3</v>
      </c>
      <c r="H10" s="13">
        <v>62613</v>
      </c>
      <c r="I10" s="13">
        <v>65380</v>
      </c>
      <c r="J10" s="8">
        <f t="shared" si="2"/>
        <v>2767</v>
      </c>
      <c r="K10" s="10">
        <f t="shared" si="3"/>
        <v>4.4192100681967002E-2</v>
      </c>
      <c r="L10" s="8"/>
      <c r="M10" s="1" t="s">
        <v>3</v>
      </c>
      <c r="N10" s="19">
        <v>54565</v>
      </c>
      <c r="O10" s="13">
        <v>65380</v>
      </c>
      <c r="P10" s="8">
        <f t="shared" si="4"/>
        <v>10815</v>
      </c>
      <c r="Q10" s="10">
        <f t="shared" si="5"/>
        <v>0.19820397690827454</v>
      </c>
    </row>
    <row r="11" spans="1:21" x14ac:dyDescent="0.2">
      <c r="A11" s="1" t="s">
        <v>4</v>
      </c>
      <c r="B11" s="13">
        <v>68811</v>
      </c>
      <c r="C11" s="13">
        <v>67480</v>
      </c>
      <c r="D11" s="8">
        <f t="shared" si="0"/>
        <v>-1331</v>
      </c>
      <c r="E11" s="10">
        <f t="shared" si="1"/>
        <v>-1.9342837627704872E-2</v>
      </c>
      <c r="F11" s="8"/>
      <c r="G11" s="1" t="s">
        <v>4</v>
      </c>
      <c r="H11" s="13">
        <v>60308</v>
      </c>
      <c r="I11" s="13">
        <v>67480</v>
      </c>
      <c r="J11" s="8">
        <f t="shared" si="2"/>
        <v>7172</v>
      </c>
      <c r="K11" s="10">
        <f t="shared" si="3"/>
        <v>0.11892286263845593</v>
      </c>
      <c r="L11" s="8"/>
      <c r="M11" s="1" t="s">
        <v>4</v>
      </c>
      <c r="N11" s="19">
        <v>52947</v>
      </c>
      <c r="O11" s="13">
        <v>67480</v>
      </c>
      <c r="P11" s="8">
        <f t="shared" si="4"/>
        <v>14533</v>
      </c>
      <c r="Q11" s="10">
        <f t="shared" si="5"/>
        <v>0.27448202919901032</v>
      </c>
    </row>
    <row r="12" spans="1:21" x14ac:dyDescent="0.2">
      <c r="A12" s="1" t="s">
        <v>5</v>
      </c>
      <c r="B12" s="13">
        <v>69091</v>
      </c>
      <c r="C12" s="13">
        <v>69225</v>
      </c>
      <c r="D12" s="8">
        <f t="shared" si="0"/>
        <v>134</v>
      </c>
      <c r="E12" s="10">
        <f t="shared" si="1"/>
        <v>1.939471132274826E-3</v>
      </c>
      <c r="F12" s="8"/>
      <c r="G12" s="1" t="s">
        <v>5</v>
      </c>
      <c r="H12" s="13">
        <v>59126</v>
      </c>
      <c r="I12" s="13">
        <v>69225</v>
      </c>
      <c r="J12" s="8">
        <f t="shared" si="2"/>
        <v>10099</v>
      </c>
      <c r="K12" s="10">
        <f t="shared" si="3"/>
        <v>0.1708047221188648</v>
      </c>
      <c r="L12" s="8"/>
      <c r="M12" s="1" t="s">
        <v>5</v>
      </c>
      <c r="N12" s="19">
        <v>52377</v>
      </c>
      <c r="O12" s="13">
        <v>69225</v>
      </c>
      <c r="P12" s="8">
        <f t="shared" si="4"/>
        <v>16848</v>
      </c>
      <c r="Q12" s="10">
        <f t="shared" si="5"/>
        <v>0.32166790766939685</v>
      </c>
    </row>
    <row r="13" spans="1:21" x14ac:dyDescent="0.2">
      <c r="A13" s="1" t="s">
        <v>6</v>
      </c>
      <c r="B13" s="13">
        <v>68176</v>
      </c>
      <c r="C13" s="13">
        <v>69376</v>
      </c>
      <c r="D13" s="8">
        <f t="shared" si="0"/>
        <v>1200</v>
      </c>
      <c r="E13" s="10">
        <f t="shared" si="1"/>
        <v>1.7601501994836892E-2</v>
      </c>
      <c r="F13" s="8"/>
      <c r="G13" s="1" t="s">
        <v>6</v>
      </c>
      <c r="H13" s="13">
        <v>57876</v>
      </c>
      <c r="I13" s="13">
        <v>69376</v>
      </c>
      <c r="J13" s="8">
        <f t="shared" si="2"/>
        <v>11500</v>
      </c>
      <c r="K13" s="10">
        <f t="shared" si="3"/>
        <v>0.19870067039878361</v>
      </c>
      <c r="L13" s="8"/>
      <c r="M13" s="1" t="s">
        <v>6</v>
      </c>
      <c r="N13" s="19">
        <v>52524</v>
      </c>
      <c r="O13" s="13">
        <v>69376</v>
      </c>
      <c r="P13" s="8">
        <f t="shared" si="4"/>
        <v>16852</v>
      </c>
      <c r="Q13" s="10">
        <f t="shared" si="5"/>
        <v>0.32084380473688218</v>
      </c>
    </row>
    <row r="14" spans="1:21" x14ac:dyDescent="0.2">
      <c r="A14" s="1" t="s">
        <v>7</v>
      </c>
      <c r="B14" s="13">
        <v>67230</v>
      </c>
      <c r="C14" s="13">
        <v>68757</v>
      </c>
      <c r="D14" s="8">
        <f t="shared" si="0"/>
        <v>1527</v>
      </c>
      <c r="E14" s="10">
        <f t="shared" si="1"/>
        <v>2.2713074520303436E-2</v>
      </c>
      <c r="F14" s="8"/>
      <c r="G14" s="1" t="s">
        <v>7</v>
      </c>
      <c r="H14" s="13">
        <v>57905</v>
      </c>
      <c r="I14" s="13">
        <v>68757</v>
      </c>
      <c r="J14" s="8">
        <f t="shared" si="2"/>
        <v>10852</v>
      </c>
      <c r="K14" s="10">
        <f t="shared" si="3"/>
        <v>0.18741041360849667</v>
      </c>
      <c r="L14" s="8"/>
      <c r="M14" s="1" t="s">
        <v>7</v>
      </c>
      <c r="N14" s="19">
        <v>53400</v>
      </c>
      <c r="O14" s="13">
        <v>68757</v>
      </c>
      <c r="P14" s="8">
        <f t="shared" si="4"/>
        <v>15357</v>
      </c>
      <c r="Q14" s="10">
        <f t="shared" si="5"/>
        <v>0.28758426966292133</v>
      </c>
      <c r="U14" s="27"/>
    </row>
    <row r="15" spans="1:21" x14ac:dyDescent="0.2">
      <c r="A15" s="1" t="s">
        <v>8</v>
      </c>
      <c r="B15" s="13">
        <v>67115</v>
      </c>
      <c r="C15" s="13">
        <v>67637</v>
      </c>
      <c r="D15" s="8">
        <f t="shared" si="0"/>
        <v>522</v>
      </c>
      <c r="E15" s="10">
        <f t="shared" si="1"/>
        <v>7.7776950011174848E-3</v>
      </c>
      <c r="F15" s="8"/>
      <c r="G15" s="1" t="s">
        <v>8</v>
      </c>
      <c r="H15" s="13">
        <v>57843</v>
      </c>
      <c r="I15" s="13">
        <v>67637</v>
      </c>
      <c r="J15" s="8">
        <f t="shared" si="2"/>
        <v>9794</v>
      </c>
      <c r="K15" s="10">
        <f t="shared" si="3"/>
        <v>0.16932040177722454</v>
      </c>
      <c r="L15" s="8"/>
      <c r="M15" s="1" t="s">
        <v>8</v>
      </c>
      <c r="N15" s="19">
        <v>52942</v>
      </c>
      <c r="O15" s="13">
        <v>67637</v>
      </c>
      <c r="P15" s="8">
        <f t="shared" si="4"/>
        <v>14695</v>
      </c>
      <c r="Q15" s="10">
        <f t="shared" si="5"/>
        <v>0.27756790449926333</v>
      </c>
      <c r="U15" s="27"/>
    </row>
    <row r="16" spans="1:21" x14ac:dyDescent="0.2">
      <c r="A16" s="1" t="s">
        <v>9</v>
      </c>
      <c r="B16" s="13">
        <v>67464</v>
      </c>
      <c r="C16" s="13">
        <v>67536</v>
      </c>
      <c r="D16" s="8">
        <f t="shared" si="0"/>
        <v>72</v>
      </c>
      <c r="E16" s="10">
        <f t="shared" si="1"/>
        <v>1.0672358591248667E-3</v>
      </c>
      <c r="F16" s="8"/>
      <c r="G16" s="1" t="s">
        <v>9</v>
      </c>
      <c r="H16" s="13">
        <v>58370</v>
      </c>
      <c r="I16" s="13">
        <v>67536</v>
      </c>
      <c r="J16" s="8">
        <f t="shared" si="2"/>
        <v>9166</v>
      </c>
      <c r="K16" s="10">
        <f t="shared" si="3"/>
        <v>0.15703272228884702</v>
      </c>
      <c r="L16" s="8"/>
      <c r="M16" s="1" t="s">
        <v>9</v>
      </c>
      <c r="N16" s="19">
        <v>52486</v>
      </c>
      <c r="O16" s="13">
        <v>67536</v>
      </c>
      <c r="P16" s="8">
        <f t="shared" si="4"/>
        <v>15050</v>
      </c>
      <c r="Q16" s="10">
        <f t="shared" si="5"/>
        <v>0.28674313150173381</v>
      </c>
      <c r="U16" s="27"/>
    </row>
    <row r="17" spans="1:21" x14ac:dyDescent="0.2">
      <c r="A17" s="1" t="s">
        <v>10</v>
      </c>
      <c r="B17" s="13">
        <v>65949</v>
      </c>
      <c r="C17" s="13">
        <v>67643</v>
      </c>
      <c r="D17" s="8">
        <f t="shared" si="0"/>
        <v>1694</v>
      </c>
      <c r="E17" s="10">
        <f t="shared" si="1"/>
        <v>2.5686515337609364E-2</v>
      </c>
      <c r="F17" s="8"/>
      <c r="G17" s="1" t="s">
        <v>10</v>
      </c>
      <c r="H17" s="13">
        <v>59443</v>
      </c>
      <c r="I17" s="13">
        <v>67643</v>
      </c>
      <c r="J17" s="8">
        <f t="shared" si="2"/>
        <v>8200</v>
      </c>
      <c r="K17" s="10">
        <f t="shared" si="3"/>
        <v>0.13794727722355871</v>
      </c>
      <c r="L17" s="8"/>
      <c r="M17" s="1" t="s">
        <v>10</v>
      </c>
      <c r="N17" s="19">
        <v>52269</v>
      </c>
      <c r="O17" s="13">
        <v>67643</v>
      </c>
      <c r="P17" s="8">
        <f t="shared" si="4"/>
        <v>15374</v>
      </c>
      <c r="Q17" s="10">
        <f t="shared" si="5"/>
        <v>0.29413227725803059</v>
      </c>
      <c r="U17" s="27"/>
    </row>
    <row r="18" spans="1:21" x14ac:dyDescent="0.2">
      <c r="A18" s="1" t="s">
        <v>11</v>
      </c>
      <c r="B18" s="13">
        <v>67731</v>
      </c>
      <c r="C18" s="13">
        <v>68440</v>
      </c>
      <c r="D18" s="8">
        <f t="shared" si="0"/>
        <v>709</v>
      </c>
      <c r="E18" s="10">
        <f t="shared" si="1"/>
        <v>1.0467880291151761E-2</v>
      </c>
      <c r="F18" s="8"/>
      <c r="G18" s="1" t="s">
        <v>11</v>
      </c>
      <c r="H18" s="13">
        <v>64653</v>
      </c>
      <c r="I18" s="13">
        <v>68440</v>
      </c>
      <c r="J18" s="8">
        <f t="shared" si="2"/>
        <v>3787</v>
      </c>
      <c r="K18" s="10">
        <f t="shared" si="3"/>
        <v>5.8574234760954635E-2</v>
      </c>
      <c r="L18" s="8"/>
      <c r="M18" s="1" t="s">
        <v>11</v>
      </c>
      <c r="N18" s="19">
        <v>55219</v>
      </c>
      <c r="O18" s="13">
        <v>68440</v>
      </c>
      <c r="P18" s="8">
        <f t="shared" si="4"/>
        <v>13221</v>
      </c>
      <c r="Q18" s="10">
        <f t="shared" si="5"/>
        <v>0.23942845759611728</v>
      </c>
      <c r="U18" s="27"/>
    </row>
    <row r="19" spans="1:21" x14ac:dyDescent="0.2">
      <c r="A19" s="1" t="s">
        <v>12</v>
      </c>
      <c r="B19" s="13">
        <v>65569</v>
      </c>
      <c r="C19" s="13">
        <v>66424</v>
      </c>
      <c r="D19" s="8">
        <f t="shared" si="0"/>
        <v>855</v>
      </c>
      <c r="E19" s="10">
        <f t="shared" si="1"/>
        <v>1.3039698638075921E-2</v>
      </c>
      <c r="F19" s="8"/>
      <c r="G19" s="1" t="s">
        <v>12</v>
      </c>
      <c r="H19" s="13">
        <v>60150</v>
      </c>
      <c r="I19" s="13">
        <v>66424</v>
      </c>
      <c r="J19" s="8">
        <f t="shared" si="2"/>
        <v>6274</v>
      </c>
      <c r="K19" s="10">
        <f t="shared" si="3"/>
        <v>0.10430590191188695</v>
      </c>
      <c r="L19" s="8"/>
      <c r="M19" s="1" t="s">
        <v>12</v>
      </c>
      <c r="N19" s="19">
        <v>49058</v>
      </c>
      <c r="O19" s="13">
        <v>66424</v>
      </c>
      <c r="P19" s="8">
        <f t="shared" si="4"/>
        <v>17366</v>
      </c>
      <c r="Q19" s="10">
        <f t="shared" si="5"/>
        <v>0.35398915569326106</v>
      </c>
      <c r="U19" s="27"/>
    </row>
    <row r="20" spans="1:21" x14ac:dyDescent="0.2">
      <c r="A20" s="1" t="s">
        <v>13</v>
      </c>
      <c r="B20" s="13">
        <v>62168</v>
      </c>
      <c r="C20" s="13">
        <v>64265</v>
      </c>
      <c r="D20" s="8">
        <f t="shared" si="0"/>
        <v>2097</v>
      </c>
      <c r="E20" s="10">
        <f t="shared" si="1"/>
        <v>3.3731180028310381E-2</v>
      </c>
      <c r="F20" s="8"/>
      <c r="G20" s="1" t="s">
        <v>13</v>
      </c>
      <c r="H20" s="13">
        <v>55936</v>
      </c>
      <c r="I20" s="13">
        <v>64265</v>
      </c>
      <c r="J20" s="8">
        <f t="shared" si="2"/>
        <v>8329</v>
      </c>
      <c r="K20" s="10">
        <f t="shared" si="3"/>
        <v>0.14890231693363845</v>
      </c>
      <c r="L20" s="8"/>
      <c r="M20" s="1" t="s">
        <v>13</v>
      </c>
      <c r="N20" s="19">
        <v>44244</v>
      </c>
      <c r="O20" s="13">
        <v>64265</v>
      </c>
      <c r="P20" s="8">
        <f t="shared" si="4"/>
        <v>20021</v>
      </c>
      <c r="Q20" s="10">
        <f t="shared" si="5"/>
        <v>0.45251333514148812</v>
      </c>
      <c r="U20" s="27"/>
    </row>
    <row r="21" spans="1:21" x14ac:dyDescent="0.2">
      <c r="A21" s="1" t="s">
        <v>14</v>
      </c>
      <c r="B21" s="13">
        <v>65275</v>
      </c>
      <c r="C21" s="13">
        <v>66200</v>
      </c>
      <c r="D21" s="8">
        <f t="shared" si="0"/>
        <v>925</v>
      </c>
      <c r="E21" s="10">
        <f t="shared" si="1"/>
        <v>1.4170815779394868E-2</v>
      </c>
      <c r="F21" s="8"/>
      <c r="G21" s="1" t="s">
        <v>14</v>
      </c>
      <c r="H21" s="13">
        <v>53870</v>
      </c>
      <c r="I21" s="13">
        <v>66200</v>
      </c>
      <c r="J21" s="8">
        <f t="shared" si="2"/>
        <v>12330</v>
      </c>
      <c r="K21" s="10">
        <f t="shared" si="3"/>
        <v>0.2288843512158901</v>
      </c>
      <c r="L21" s="8"/>
      <c r="M21" s="1" t="s">
        <v>14</v>
      </c>
      <c r="N21" s="19">
        <v>37179</v>
      </c>
      <c r="O21" s="13">
        <v>66200</v>
      </c>
      <c r="P21" s="8">
        <f t="shared" si="4"/>
        <v>29021</v>
      </c>
      <c r="Q21" s="10">
        <f t="shared" si="5"/>
        <v>0.78057505581107611</v>
      </c>
      <c r="U21" s="27"/>
    </row>
    <row r="22" spans="1:21" x14ac:dyDescent="0.2">
      <c r="A22" s="1" t="s">
        <v>15</v>
      </c>
      <c r="B22" s="13">
        <v>181</v>
      </c>
      <c r="C22" s="13">
        <v>193</v>
      </c>
      <c r="D22" s="8">
        <f t="shared" si="0"/>
        <v>12</v>
      </c>
      <c r="E22" s="10">
        <f t="shared" si="1"/>
        <v>6.6298342541436461E-2</v>
      </c>
      <c r="G22" s="1" t="s">
        <v>15</v>
      </c>
      <c r="H22" s="13">
        <v>457</v>
      </c>
      <c r="I22" s="13">
        <v>193</v>
      </c>
      <c r="J22" s="8">
        <f t="shared" si="2"/>
        <v>-264</v>
      </c>
      <c r="K22" s="10">
        <f t="shared" si="3"/>
        <v>-0.57768052516411383</v>
      </c>
      <c r="M22" s="1" t="s">
        <v>15</v>
      </c>
      <c r="N22" s="19"/>
      <c r="O22" s="13">
        <v>193</v>
      </c>
      <c r="P22" s="8"/>
      <c r="Q22" s="10"/>
      <c r="U22" s="27"/>
    </row>
    <row r="23" spans="1:21" x14ac:dyDescent="0.2">
      <c r="A23" s="7" t="s">
        <v>16</v>
      </c>
      <c r="B23" s="11"/>
      <c r="D23" s="8"/>
      <c r="E23" s="10"/>
      <c r="G23" s="7" t="s">
        <v>16</v>
      </c>
      <c r="I23" s="8"/>
      <c r="J23" s="8"/>
      <c r="K23" s="10"/>
      <c r="L23" s="8"/>
      <c r="M23" s="7" t="s">
        <v>16</v>
      </c>
      <c r="N23" s="20"/>
      <c r="O23" s="8"/>
      <c r="P23" s="8"/>
      <c r="Q23" s="10"/>
      <c r="U23" s="27"/>
    </row>
    <row r="24" spans="1:21" x14ac:dyDescent="0.2">
      <c r="A24" s="7" t="s">
        <v>17</v>
      </c>
      <c r="B24" s="6"/>
      <c r="D24" s="8"/>
      <c r="E24" s="10"/>
      <c r="G24" s="7" t="s">
        <v>17</v>
      </c>
      <c r="I24" s="8"/>
      <c r="J24" s="8"/>
      <c r="K24" s="10"/>
      <c r="M24" s="7" t="s">
        <v>17</v>
      </c>
      <c r="N24" s="19">
        <v>1330</v>
      </c>
      <c r="O24" s="8"/>
      <c r="P24" s="8"/>
      <c r="Q24" s="10"/>
      <c r="U24" s="27"/>
    </row>
    <row r="25" spans="1:21" ht="13.5" thickBot="1" x14ac:dyDescent="0.25">
      <c r="A25" s="7"/>
      <c r="B25" s="6"/>
      <c r="D25" s="8"/>
      <c r="E25" s="10"/>
      <c r="G25" s="7"/>
      <c r="I25" s="8"/>
      <c r="J25" s="8"/>
      <c r="K25" s="10"/>
      <c r="M25" s="7"/>
      <c r="N25" s="8"/>
      <c r="O25" s="8"/>
      <c r="P25" s="8"/>
      <c r="Q25" s="10"/>
      <c r="U25" s="27"/>
    </row>
    <row r="26" spans="1:21" ht="14.25" thickTop="1" thickBot="1" x14ac:dyDescent="0.25">
      <c r="A26" s="24" t="s">
        <v>18</v>
      </c>
      <c r="B26" s="25">
        <f>SUM(B8:B24)</f>
        <v>899112</v>
      </c>
      <c r="C26" s="25">
        <f>SUM(C8:C24)</f>
        <v>905019</v>
      </c>
      <c r="D26" s="25">
        <f>SUM(D8:D24)</f>
        <v>5907</v>
      </c>
      <c r="E26" s="26">
        <f>D26/B26</f>
        <v>6.5698155513439927E-3</v>
      </c>
      <c r="G26" s="24" t="s">
        <v>18</v>
      </c>
      <c r="H26" s="25">
        <f>SUM(H8:H24)</f>
        <v>794026</v>
      </c>
      <c r="I26" s="25">
        <f>SUM(I8:I24)</f>
        <v>905019</v>
      </c>
      <c r="J26" s="25">
        <f>SUM(J8:J24)</f>
        <v>110993</v>
      </c>
      <c r="K26" s="26">
        <f>J26/H26</f>
        <v>0.13978509519839399</v>
      </c>
      <c r="M26" s="24" t="s">
        <v>18</v>
      </c>
      <c r="N26" s="25">
        <f>SUM(N8:N24)</f>
        <v>673767</v>
      </c>
      <c r="O26" s="25">
        <f>SUM(O8:O24)</f>
        <v>905019</v>
      </c>
      <c r="P26" s="25">
        <f>SUM(P8:P24)</f>
        <v>232389</v>
      </c>
      <c r="Q26" s="26">
        <f>P26/N26</f>
        <v>0.34491003566514833</v>
      </c>
      <c r="U26" s="27"/>
    </row>
    <row r="27" spans="1:21" ht="13.5" thickTop="1" x14ac:dyDescent="0.2">
      <c r="J27" s="8"/>
      <c r="P27" s="8"/>
      <c r="U27" s="27"/>
    </row>
    <row r="28" spans="1:21" x14ac:dyDescent="0.2">
      <c r="A28" s="21" t="s">
        <v>41</v>
      </c>
      <c r="P28" s="8"/>
      <c r="U28" s="27"/>
    </row>
    <row r="29" spans="1:21" x14ac:dyDescent="0.2">
      <c r="A29" s="9" t="s">
        <v>19</v>
      </c>
    </row>
    <row r="30" spans="1:21" x14ac:dyDescent="0.2">
      <c r="A30" s="9" t="s">
        <v>20</v>
      </c>
    </row>
    <row r="31" spans="1:21" x14ac:dyDescent="0.2">
      <c r="A31" s="9" t="s">
        <v>21</v>
      </c>
    </row>
    <row r="34" spans="4:16" x14ac:dyDescent="0.2">
      <c r="D34" s="8"/>
      <c r="P34" s="8"/>
    </row>
  </sheetData>
  <mergeCells count="5">
    <mergeCell ref="A3:Q4"/>
    <mergeCell ref="A1:Q2"/>
    <mergeCell ref="A6:E6"/>
    <mergeCell ref="G6:K6"/>
    <mergeCell ref="M6:Q6"/>
  </mergeCells>
  <printOptions gridLines="1"/>
  <pageMargins left="0.25" right="0.25" top="0.75" bottom="0.75" header="0.3" footer="0.3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2.75" x14ac:dyDescent="0.2"/>
  <sheetData>
    <row r="1" spans="1:1" x14ac:dyDescent="0.2">
      <c r="A1" t="s">
        <v>22</v>
      </c>
    </row>
    <row r="2" spans="1:1" x14ac:dyDescent="0.2">
      <c r="A2" t="s">
        <v>23</v>
      </c>
    </row>
    <row r="3" spans="1:1" x14ac:dyDescent="0.2">
      <c r="A3" t="s">
        <v>24</v>
      </c>
    </row>
    <row r="4" spans="1:1" x14ac:dyDescent="0.2">
      <c r="A4" t="s">
        <v>26</v>
      </c>
    </row>
    <row r="5" spans="1:1" x14ac:dyDescent="0.2">
      <c r="A5" t="s">
        <v>25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Specifications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Holmgren, Morgan</cp:lastModifiedBy>
  <cp:lastPrinted>2015-12-29T20:11:20Z</cp:lastPrinted>
  <dcterms:created xsi:type="dcterms:W3CDTF">2012-01-09T03:13:58Z</dcterms:created>
  <dcterms:modified xsi:type="dcterms:W3CDTF">2016-12-29T18:54:42Z</dcterms:modified>
</cp:coreProperties>
</file>