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ummary" sheetId="1" r:id="rId1"/>
  </sheets>
  <externalReferences>
    <externalReference r:id="rId2"/>
  </externalReferences>
  <definedNames>
    <definedName name="_Order1" hidden="1">255</definedName>
    <definedName name="MILL">#REF!</definedName>
    <definedName name="_xlnm.Print_Area" localSheetId="0">summary!$A$1:$W$729</definedName>
    <definedName name="_xlnm.Print_Titles" localSheetId="0">summary!$5:$10</definedName>
    <definedName name="SUMMARY">'[1]district disk'!#REF!</definedName>
  </definedNames>
  <calcPr calcId="145621" fullCalcOnLoad="1"/>
</workbook>
</file>

<file path=xl/calcChain.xml><?xml version="1.0" encoding="utf-8"?>
<calcChain xmlns="http://schemas.openxmlformats.org/spreadsheetml/2006/main">
  <c r="D728" i="1" l="1"/>
  <c r="R727" i="1"/>
  <c r="N727" i="1"/>
  <c r="L727" i="1"/>
  <c r="C727" i="1"/>
  <c r="W726" i="1"/>
  <c r="V726" i="1"/>
  <c r="U726" i="1"/>
  <c r="U729" i="1" s="1"/>
  <c r="T726" i="1"/>
  <c r="T729" i="1" s="1"/>
  <c r="R726" i="1"/>
  <c r="Q726" i="1"/>
  <c r="Q727" i="1" s="1"/>
  <c r="P726" i="1"/>
  <c r="P727" i="1" s="1"/>
  <c r="O726" i="1"/>
  <c r="O727" i="1" s="1"/>
  <c r="N726" i="1"/>
  <c r="L726" i="1"/>
  <c r="K726" i="1"/>
  <c r="K727" i="1" s="1"/>
  <c r="J726" i="1"/>
  <c r="J727" i="1" s="1"/>
  <c r="I726" i="1"/>
  <c r="I727" i="1" s="1"/>
  <c r="H726" i="1"/>
  <c r="G726" i="1"/>
  <c r="F726" i="1"/>
  <c r="E726" i="1"/>
  <c r="D726" i="1"/>
  <c r="C726" i="1"/>
  <c r="W722" i="1"/>
  <c r="V722" i="1"/>
  <c r="U722" i="1"/>
  <c r="T722" i="1"/>
  <c r="S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T720" i="1"/>
  <c r="R720" i="1"/>
  <c r="Q720" i="1"/>
  <c r="O720" i="1"/>
  <c r="C720" i="1"/>
  <c r="W719" i="1"/>
  <c r="W720" i="1" s="1"/>
  <c r="V719" i="1"/>
  <c r="V720" i="1" s="1"/>
  <c r="U719" i="1"/>
  <c r="U720" i="1" s="1"/>
  <c r="T719" i="1"/>
  <c r="S719" i="1"/>
  <c r="R719" i="1"/>
  <c r="Q719" i="1"/>
  <c r="P719" i="1"/>
  <c r="O719" i="1"/>
  <c r="N719" i="1"/>
  <c r="N720" i="1" s="1"/>
  <c r="M719" i="1"/>
  <c r="M720" i="1" s="1"/>
  <c r="L719" i="1"/>
  <c r="K719" i="1"/>
  <c r="K720" i="1" s="1"/>
  <c r="J719" i="1"/>
  <c r="J720" i="1" s="1"/>
  <c r="I719" i="1"/>
  <c r="I720" i="1" s="1"/>
  <c r="H719" i="1"/>
  <c r="G719" i="1"/>
  <c r="F719" i="1"/>
  <c r="E719" i="1"/>
  <c r="D719" i="1"/>
  <c r="U716" i="1"/>
  <c r="T716" i="1"/>
  <c r="C716" i="1"/>
  <c r="W715" i="1"/>
  <c r="W716" i="1" s="1"/>
  <c r="V715" i="1"/>
  <c r="V716" i="1" s="1"/>
  <c r="U715" i="1"/>
  <c r="T715" i="1"/>
  <c r="S715" i="1"/>
  <c r="R715" i="1"/>
  <c r="R716" i="1" s="1"/>
  <c r="Q715" i="1"/>
  <c r="Q716" i="1" s="1"/>
  <c r="P715" i="1"/>
  <c r="P716" i="1" s="1"/>
  <c r="O715" i="1"/>
  <c r="O716" i="1" s="1"/>
  <c r="N715" i="1"/>
  <c r="N716" i="1" s="1"/>
  <c r="M715" i="1"/>
  <c r="M716" i="1" s="1"/>
  <c r="L715" i="1"/>
  <c r="K715" i="1"/>
  <c r="J715" i="1"/>
  <c r="J716" i="1" s="1"/>
  <c r="I715" i="1"/>
  <c r="I716" i="1" s="1"/>
  <c r="H715" i="1"/>
  <c r="G715" i="1"/>
  <c r="F715" i="1"/>
  <c r="E715" i="1"/>
  <c r="D715" i="1"/>
  <c r="C715" i="1"/>
  <c r="W712" i="1"/>
  <c r="V712" i="1"/>
  <c r="U712" i="1"/>
  <c r="T712" i="1"/>
  <c r="R712" i="1"/>
  <c r="M712" i="1"/>
  <c r="C712" i="1"/>
  <c r="W711" i="1"/>
  <c r="V711" i="1"/>
  <c r="U711" i="1"/>
  <c r="T711" i="1"/>
  <c r="S711" i="1"/>
  <c r="R711" i="1"/>
  <c r="Q711" i="1"/>
  <c r="Q712" i="1" s="1"/>
  <c r="P711" i="1"/>
  <c r="P712" i="1" s="1"/>
  <c r="O711" i="1"/>
  <c r="O712" i="1" s="1"/>
  <c r="N711" i="1"/>
  <c r="M711" i="1"/>
  <c r="L711" i="1"/>
  <c r="K711" i="1"/>
  <c r="J711" i="1"/>
  <c r="J712" i="1" s="1"/>
  <c r="I711" i="1"/>
  <c r="I712" i="1" s="1"/>
  <c r="H711" i="1"/>
  <c r="G711" i="1"/>
  <c r="F711" i="1"/>
  <c r="E711" i="1"/>
  <c r="D711" i="1"/>
  <c r="N712" i="1" s="1"/>
  <c r="C711" i="1"/>
  <c r="U708" i="1"/>
  <c r="O708" i="1"/>
  <c r="C708" i="1"/>
  <c r="W707" i="1"/>
  <c r="V707" i="1"/>
  <c r="V708" i="1" s="1"/>
  <c r="U707" i="1"/>
  <c r="T707" i="1"/>
  <c r="S707" i="1"/>
  <c r="R707" i="1"/>
  <c r="Q707" i="1"/>
  <c r="P707" i="1"/>
  <c r="O707" i="1"/>
  <c r="N707" i="1"/>
  <c r="N708" i="1" s="1"/>
  <c r="M707" i="1"/>
  <c r="L707" i="1"/>
  <c r="K707" i="1"/>
  <c r="J707" i="1"/>
  <c r="I707" i="1"/>
  <c r="H707" i="1"/>
  <c r="G707" i="1"/>
  <c r="F707" i="1"/>
  <c r="E707" i="1"/>
  <c r="D707" i="1"/>
  <c r="C707" i="1"/>
  <c r="R704" i="1"/>
  <c r="O704" i="1"/>
  <c r="N704" i="1"/>
  <c r="C704" i="1"/>
  <c r="W703" i="1"/>
  <c r="W704" i="1" s="1"/>
  <c r="V703" i="1"/>
  <c r="U703" i="1"/>
  <c r="U704" i="1" s="1"/>
  <c r="T703" i="1"/>
  <c r="S703" i="1"/>
  <c r="R703" i="1"/>
  <c r="Q703" i="1"/>
  <c r="P703" i="1"/>
  <c r="P704" i="1" s="1"/>
  <c r="O703" i="1"/>
  <c r="N703" i="1"/>
  <c r="M703" i="1"/>
  <c r="M704" i="1" s="1"/>
  <c r="L703" i="1"/>
  <c r="K703" i="1"/>
  <c r="J703" i="1"/>
  <c r="J704" i="1" s="1"/>
  <c r="I703" i="1"/>
  <c r="I704" i="1" s="1"/>
  <c r="H703" i="1"/>
  <c r="G703" i="1"/>
  <c r="F703" i="1"/>
  <c r="E703" i="1"/>
  <c r="D703" i="1"/>
  <c r="Q704" i="1" s="1"/>
  <c r="C703" i="1"/>
  <c r="U700" i="1"/>
  <c r="T700" i="1"/>
  <c r="R700" i="1"/>
  <c r="Q700" i="1"/>
  <c r="C700" i="1"/>
  <c r="W699" i="1"/>
  <c r="W700" i="1" s="1"/>
  <c r="V699" i="1"/>
  <c r="V700" i="1" s="1"/>
  <c r="U699" i="1"/>
  <c r="T699" i="1"/>
  <c r="S699" i="1"/>
  <c r="R699" i="1"/>
  <c r="Q699" i="1"/>
  <c r="P699" i="1"/>
  <c r="P700" i="1" s="1"/>
  <c r="O699" i="1"/>
  <c r="O700" i="1" s="1"/>
  <c r="N699" i="1"/>
  <c r="N700" i="1" s="1"/>
  <c r="M699" i="1"/>
  <c r="M700" i="1" s="1"/>
  <c r="L699" i="1"/>
  <c r="K699" i="1"/>
  <c r="J699" i="1"/>
  <c r="J700" i="1" s="1"/>
  <c r="I699" i="1"/>
  <c r="I700" i="1" s="1"/>
  <c r="H699" i="1"/>
  <c r="G699" i="1"/>
  <c r="F699" i="1"/>
  <c r="E699" i="1"/>
  <c r="D699" i="1"/>
  <c r="C699" i="1"/>
  <c r="U696" i="1"/>
  <c r="R696" i="1"/>
  <c r="N696" i="1"/>
  <c r="M696" i="1"/>
  <c r="C696" i="1"/>
  <c r="W695" i="1"/>
  <c r="V695" i="1"/>
  <c r="U695" i="1"/>
  <c r="T695" i="1"/>
  <c r="T696" i="1" s="1"/>
  <c r="S695" i="1"/>
  <c r="R695" i="1"/>
  <c r="Q695" i="1"/>
  <c r="P695" i="1"/>
  <c r="O695" i="1"/>
  <c r="O696" i="1" s="1"/>
  <c r="N695" i="1"/>
  <c r="M695" i="1"/>
  <c r="L695" i="1"/>
  <c r="K695" i="1"/>
  <c r="J695" i="1"/>
  <c r="J696" i="1" s="1"/>
  <c r="I695" i="1"/>
  <c r="I696" i="1" s="1"/>
  <c r="H695" i="1"/>
  <c r="G695" i="1"/>
  <c r="F695" i="1"/>
  <c r="E695" i="1"/>
  <c r="D695" i="1"/>
  <c r="C695" i="1"/>
  <c r="C692" i="1"/>
  <c r="W691" i="1"/>
  <c r="V691" i="1"/>
  <c r="U691" i="1"/>
  <c r="T691" i="1"/>
  <c r="S691" i="1"/>
  <c r="R691" i="1"/>
  <c r="Q691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C691" i="1"/>
  <c r="R688" i="1"/>
  <c r="N688" i="1"/>
  <c r="C688" i="1"/>
  <c r="W687" i="1"/>
  <c r="W688" i="1" s="1"/>
  <c r="V687" i="1"/>
  <c r="V688" i="1" s="1"/>
  <c r="U687" i="1"/>
  <c r="U688" i="1" s="1"/>
  <c r="T687" i="1"/>
  <c r="S687" i="1"/>
  <c r="R687" i="1"/>
  <c r="Q687" i="1"/>
  <c r="P687" i="1"/>
  <c r="P688" i="1" s="1"/>
  <c r="O687" i="1"/>
  <c r="O688" i="1" s="1"/>
  <c r="N687" i="1"/>
  <c r="M687" i="1"/>
  <c r="M688" i="1" s="1"/>
  <c r="L687" i="1"/>
  <c r="K687" i="1"/>
  <c r="J687" i="1"/>
  <c r="J688" i="1" s="1"/>
  <c r="I687" i="1"/>
  <c r="I688" i="1" s="1"/>
  <c r="H687" i="1"/>
  <c r="G687" i="1"/>
  <c r="F687" i="1"/>
  <c r="E687" i="1"/>
  <c r="D687" i="1"/>
  <c r="Q688" i="1" s="1"/>
  <c r="C687" i="1"/>
  <c r="U684" i="1"/>
  <c r="T684" i="1"/>
  <c r="Q684" i="1"/>
  <c r="P684" i="1"/>
  <c r="J684" i="1"/>
  <c r="C684" i="1"/>
  <c r="W683" i="1"/>
  <c r="W684" i="1" s="1"/>
  <c r="V683" i="1"/>
  <c r="V684" i="1" s="1"/>
  <c r="U683" i="1"/>
  <c r="T683" i="1"/>
  <c r="S683" i="1"/>
  <c r="R683" i="1"/>
  <c r="R684" i="1" s="1"/>
  <c r="Q683" i="1"/>
  <c r="P683" i="1"/>
  <c r="O683" i="1"/>
  <c r="O684" i="1" s="1"/>
  <c r="N683" i="1"/>
  <c r="N684" i="1" s="1"/>
  <c r="M683" i="1"/>
  <c r="M684" i="1" s="1"/>
  <c r="L683" i="1"/>
  <c r="K683" i="1"/>
  <c r="J683" i="1"/>
  <c r="I683" i="1"/>
  <c r="I684" i="1" s="1"/>
  <c r="H683" i="1"/>
  <c r="G683" i="1"/>
  <c r="F683" i="1"/>
  <c r="E683" i="1"/>
  <c r="D683" i="1"/>
  <c r="C683" i="1"/>
  <c r="R680" i="1"/>
  <c r="C680" i="1"/>
  <c r="W679" i="1"/>
  <c r="V679" i="1"/>
  <c r="U679" i="1"/>
  <c r="T679" i="1"/>
  <c r="S679" i="1"/>
  <c r="R679" i="1"/>
  <c r="Q679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C679" i="1"/>
  <c r="W676" i="1"/>
  <c r="V676" i="1"/>
  <c r="P676" i="1"/>
  <c r="N676" i="1"/>
  <c r="M676" i="1"/>
  <c r="J676" i="1"/>
  <c r="C676" i="1"/>
  <c r="W675" i="1"/>
  <c r="V675" i="1"/>
  <c r="U675" i="1"/>
  <c r="U676" i="1" s="1"/>
  <c r="T675" i="1"/>
  <c r="S675" i="1"/>
  <c r="R675" i="1"/>
  <c r="R676" i="1" s="1"/>
  <c r="Q675" i="1"/>
  <c r="Q676" i="1" s="1"/>
  <c r="P675" i="1"/>
  <c r="O675" i="1"/>
  <c r="N675" i="1"/>
  <c r="M675" i="1"/>
  <c r="L675" i="1"/>
  <c r="K675" i="1"/>
  <c r="J675" i="1"/>
  <c r="I675" i="1"/>
  <c r="I676" i="1" s="1"/>
  <c r="H675" i="1"/>
  <c r="G675" i="1"/>
  <c r="F675" i="1"/>
  <c r="E675" i="1"/>
  <c r="D675" i="1"/>
  <c r="O676" i="1" s="1"/>
  <c r="C675" i="1"/>
  <c r="R672" i="1"/>
  <c r="Q672" i="1"/>
  <c r="P672" i="1"/>
  <c r="C672" i="1"/>
  <c r="W671" i="1"/>
  <c r="W672" i="1" s="1"/>
  <c r="V671" i="1"/>
  <c r="U671" i="1"/>
  <c r="U672" i="1" s="1"/>
  <c r="T671" i="1"/>
  <c r="S671" i="1"/>
  <c r="R671" i="1"/>
  <c r="Q671" i="1"/>
  <c r="P671" i="1"/>
  <c r="O671" i="1"/>
  <c r="O672" i="1" s="1"/>
  <c r="N671" i="1"/>
  <c r="M671" i="1"/>
  <c r="M672" i="1" s="1"/>
  <c r="L671" i="1"/>
  <c r="K671" i="1"/>
  <c r="J671" i="1"/>
  <c r="I671" i="1"/>
  <c r="H671" i="1"/>
  <c r="G671" i="1"/>
  <c r="F671" i="1"/>
  <c r="E671" i="1"/>
  <c r="D671" i="1"/>
  <c r="C671" i="1"/>
  <c r="U668" i="1"/>
  <c r="T668" i="1"/>
  <c r="Q668" i="1"/>
  <c r="P668" i="1"/>
  <c r="C668" i="1"/>
  <c r="W667" i="1"/>
  <c r="W668" i="1" s="1"/>
  <c r="V667" i="1"/>
  <c r="V668" i="1" s="1"/>
  <c r="U667" i="1"/>
  <c r="T667" i="1"/>
  <c r="S667" i="1"/>
  <c r="R667" i="1"/>
  <c r="R668" i="1" s="1"/>
  <c r="Q667" i="1"/>
  <c r="P667" i="1"/>
  <c r="O667" i="1"/>
  <c r="O668" i="1" s="1"/>
  <c r="N667" i="1"/>
  <c r="N668" i="1" s="1"/>
  <c r="M667" i="1"/>
  <c r="M668" i="1" s="1"/>
  <c r="L667" i="1"/>
  <c r="K667" i="1"/>
  <c r="J667" i="1"/>
  <c r="J668" i="1" s="1"/>
  <c r="I667" i="1"/>
  <c r="I668" i="1" s="1"/>
  <c r="H667" i="1"/>
  <c r="G667" i="1"/>
  <c r="F667" i="1"/>
  <c r="E667" i="1"/>
  <c r="D667" i="1"/>
  <c r="C667" i="1"/>
  <c r="W664" i="1"/>
  <c r="V664" i="1"/>
  <c r="U664" i="1"/>
  <c r="M664" i="1"/>
  <c r="C664" i="1"/>
  <c r="W663" i="1"/>
  <c r="V663" i="1"/>
  <c r="U663" i="1"/>
  <c r="T663" i="1"/>
  <c r="T664" i="1" s="1"/>
  <c r="S663" i="1"/>
  <c r="R663" i="1"/>
  <c r="R664" i="1" s="1"/>
  <c r="Q663" i="1"/>
  <c r="Q664" i="1" s="1"/>
  <c r="P663" i="1"/>
  <c r="P664" i="1" s="1"/>
  <c r="O663" i="1"/>
  <c r="O664" i="1" s="1"/>
  <c r="N663" i="1"/>
  <c r="M663" i="1"/>
  <c r="L663" i="1"/>
  <c r="K663" i="1"/>
  <c r="J663" i="1"/>
  <c r="J664" i="1" s="1"/>
  <c r="I663" i="1"/>
  <c r="I664" i="1" s="1"/>
  <c r="H663" i="1"/>
  <c r="G663" i="1"/>
  <c r="F663" i="1"/>
  <c r="E663" i="1"/>
  <c r="D663" i="1"/>
  <c r="N664" i="1" s="1"/>
  <c r="C663" i="1"/>
  <c r="W660" i="1"/>
  <c r="V660" i="1"/>
  <c r="U660" i="1"/>
  <c r="P660" i="1"/>
  <c r="J660" i="1"/>
  <c r="C660" i="1"/>
  <c r="W659" i="1"/>
  <c r="V659" i="1"/>
  <c r="U659" i="1"/>
  <c r="T659" i="1"/>
  <c r="S659" i="1"/>
  <c r="R659" i="1"/>
  <c r="R660" i="1" s="1"/>
  <c r="Q659" i="1"/>
  <c r="Q660" i="1" s="1"/>
  <c r="P659" i="1"/>
  <c r="O659" i="1"/>
  <c r="N659" i="1"/>
  <c r="N660" i="1" s="1"/>
  <c r="M659" i="1"/>
  <c r="M660" i="1" s="1"/>
  <c r="L659" i="1"/>
  <c r="K659" i="1"/>
  <c r="J659" i="1"/>
  <c r="I659" i="1"/>
  <c r="I660" i="1" s="1"/>
  <c r="H659" i="1"/>
  <c r="G659" i="1"/>
  <c r="F659" i="1"/>
  <c r="E659" i="1"/>
  <c r="D659" i="1"/>
  <c r="O660" i="1" s="1"/>
  <c r="C659" i="1"/>
  <c r="R656" i="1"/>
  <c r="P656" i="1"/>
  <c r="O656" i="1"/>
  <c r="N656" i="1"/>
  <c r="C656" i="1"/>
  <c r="W655" i="1"/>
  <c r="W656" i="1" s="1"/>
  <c r="V655" i="1"/>
  <c r="U655" i="1"/>
  <c r="U656" i="1" s="1"/>
  <c r="T655" i="1"/>
  <c r="S655" i="1"/>
  <c r="R655" i="1"/>
  <c r="Q655" i="1"/>
  <c r="P655" i="1"/>
  <c r="O655" i="1"/>
  <c r="N655" i="1"/>
  <c r="M655" i="1"/>
  <c r="M656" i="1" s="1"/>
  <c r="L655" i="1"/>
  <c r="K655" i="1"/>
  <c r="J655" i="1"/>
  <c r="J656" i="1" s="1"/>
  <c r="I655" i="1"/>
  <c r="I656" i="1" s="1"/>
  <c r="H655" i="1"/>
  <c r="G655" i="1"/>
  <c r="F655" i="1"/>
  <c r="E655" i="1"/>
  <c r="D655" i="1"/>
  <c r="Q656" i="1" s="1"/>
  <c r="C655" i="1"/>
  <c r="U652" i="1"/>
  <c r="T652" i="1"/>
  <c r="C652" i="1"/>
  <c r="W651" i="1"/>
  <c r="W652" i="1" s="1"/>
  <c r="V651" i="1"/>
  <c r="V652" i="1" s="1"/>
  <c r="U651" i="1"/>
  <c r="T651" i="1"/>
  <c r="S651" i="1"/>
  <c r="R651" i="1"/>
  <c r="R652" i="1" s="1"/>
  <c r="Q651" i="1"/>
  <c r="Q652" i="1" s="1"/>
  <c r="P651" i="1"/>
  <c r="P652" i="1" s="1"/>
  <c r="O651" i="1"/>
  <c r="O652" i="1" s="1"/>
  <c r="N651" i="1"/>
  <c r="N652" i="1" s="1"/>
  <c r="M651" i="1"/>
  <c r="M652" i="1" s="1"/>
  <c r="L651" i="1"/>
  <c r="K651" i="1"/>
  <c r="J651" i="1"/>
  <c r="J652" i="1" s="1"/>
  <c r="I651" i="1"/>
  <c r="I652" i="1" s="1"/>
  <c r="H651" i="1"/>
  <c r="G651" i="1"/>
  <c r="F651" i="1"/>
  <c r="E651" i="1"/>
  <c r="D651" i="1"/>
  <c r="C651" i="1"/>
  <c r="W648" i="1"/>
  <c r="V648" i="1"/>
  <c r="U648" i="1"/>
  <c r="T648" i="1"/>
  <c r="R648" i="1"/>
  <c r="M648" i="1"/>
  <c r="C648" i="1"/>
  <c r="W647" i="1"/>
  <c r="V647" i="1"/>
  <c r="U647" i="1"/>
  <c r="T647" i="1"/>
  <c r="S647" i="1"/>
  <c r="R647" i="1"/>
  <c r="Q647" i="1"/>
  <c r="Q648" i="1" s="1"/>
  <c r="P647" i="1"/>
  <c r="P648" i="1" s="1"/>
  <c r="O647" i="1"/>
  <c r="O648" i="1" s="1"/>
  <c r="N647" i="1"/>
  <c r="M647" i="1"/>
  <c r="L647" i="1"/>
  <c r="K647" i="1"/>
  <c r="J647" i="1"/>
  <c r="J648" i="1" s="1"/>
  <c r="I647" i="1"/>
  <c r="I648" i="1" s="1"/>
  <c r="H647" i="1"/>
  <c r="G647" i="1"/>
  <c r="F647" i="1"/>
  <c r="E647" i="1"/>
  <c r="D647" i="1"/>
  <c r="N648" i="1" s="1"/>
  <c r="C647" i="1"/>
  <c r="V644" i="1"/>
  <c r="P644" i="1"/>
  <c r="O644" i="1"/>
  <c r="N644" i="1"/>
  <c r="C644" i="1"/>
  <c r="W643" i="1"/>
  <c r="V643" i="1"/>
  <c r="U643" i="1"/>
  <c r="U644" i="1" s="1"/>
  <c r="T643" i="1"/>
  <c r="S643" i="1"/>
  <c r="R643" i="1"/>
  <c r="Q643" i="1"/>
  <c r="P643" i="1"/>
  <c r="O643" i="1"/>
  <c r="N643" i="1"/>
  <c r="M643" i="1"/>
  <c r="M644" i="1" s="1"/>
  <c r="L643" i="1"/>
  <c r="K643" i="1"/>
  <c r="J643" i="1"/>
  <c r="I643" i="1"/>
  <c r="H643" i="1"/>
  <c r="G643" i="1"/>
  <c r="F643" i="1"/>
  <c r="E643" i="1"/>
  <c r="D643" i="1"/>
  <c r="C643" i="1"/>
  <c r="R640" i="1"/>
  <c r="P640" i="1"/>
  <c r="N640" i="1"/>
  <c r="C640" i="1"/>
  <c r="W639" i="1"/>
  <c r="W640" i="1" s="1"/>
  <c r="V639" i="1"/>
  <c r="U639" i="1"/>
  <c r="U640" i="1" s="1"/>
  <c r="T639" i="1"/>
  <c r="S639" i="1"/>
  <c r="R639" i="1"/>
  <c r="Q639" i="1"/>
  <c r="P639" i="1"/>
  <c r="O639" i="1"/>
  <c r="O640" i="1" s="1"/>
  <c r="N639" i="1"/>
  <c r="M639" i="1"/>
  <c r="M640" i="1" s="1"/>
  <c r="L639" i="1"/>
  <c r="K639" i="1"/>
  <c r="J639" i="1"/>
  <c r="J640" i="1" s="1"/>
  <c r="I639" i="1"/>
  <c r="I640" i="1" s="1"/>
  <c r="H639" i="1"/>
  <c r="G639" i="1"/>
  <c r="F639" i="1"/>
  <c r="E639" i="1"/>
  <c r="D639" i="1"/>
  <c r="Q640" i="1" s="1"/>
  <c r="C639" i="1"/>
  <c r="U636" i="1"/>
  <c r="T636" i="1"/>
  <c r="R636" i="1"/>
  <c r="Q636" i="1"/>
  <c r="C636" i="1"/>
  <c r="W635" i="1"/>
  <c r="W636" i="1" s="1"/>
  <c r="V635" i="1"/>
  <c r="V636" i="1" s="1"/>
  <c r="U635" i="1"/>
  <c r="T635" i="1"/>
  <c r="S635" i="1"/>
  <c r="R635" i="1"/>
  <c r="Q635" i="1"/>
  <c r="P635" i="1"/>
  <c r="P636" i="1" s="1"/>
  <c r="O635" i="1"/>
  <c r="O636" i="1" s="1"/>
  <c r="N635" i="1"/>
  <c r="N636" i="1" s="1"/>
  <c r="M635" i="1"/>
  <c r="M636" i="1" s="1"/>
  <c r="L635" i="1"/>
  <c r="K635" i="1"/>
  <c r="J635" i="1"/>
  <c r="J636" i="1" s="1"/>
  <c r="I635" i="1"/>
  <c r="I636" i="1" s="1"/>
  <c r="H635" i="1"/>
  <c r="G635" i="1"/>
  <c r="F635" i="1"/>
  <c r="E635" i="1"/>
  <c r="D635" i="1"/>
  <c r="C635" i="1"/>
  <c r="T632" i="1"/>
  <c r="N632" i="1"/>
  <c r="M632" i="1"/>
  <c r="C632" i="1"/>
  <c r="W631" i="1"/>
  <c r="V631" i="1"/>
  <c r="U631" i="1"/>
  <c r="T631" i="1"/>
  <c r="S631" i="1"/>
  <c r="R631" i="1"/>
  <c r="Q631" i="1"/>
  <c r="P631" i="1"/>
  <c r="O631" i="1"/>
  <c r="O632" i="1" s="1"/>
  <c r="N631" i="1"/>
  <c r="M631" i="1"/>
  <c r="L631" i="1"/>
  <c r="K631" i="1"/>
  <c r="J631" i="1"/>
  <c r="J632" i="1" s="1"/>
  <c r="I631" i="1"/>
  <c r="I632" i="1" s="1"/>
  <c r="H631" i="1"/>
  <c r="G631" i="1"/>
  <c r="F631" i="1"/>
  <c r="E631" i="1"/>
  <c r="D631" i="1"/>
  <c r="C631" i="1"/>
  <c r="O628" i="1"/>
  <c r="N628" i="1"/>
  <c r="M628" i="1"/>
  <c r="C628" i="1"/>
  <c r="W627" i="1"/>
  <c r="V627" i="1"/>
  <c r="U627" i="1"/>
  <c r="U628" i="1" s="1"/>
  <c r="T627" i="1"/>
  <c r="S627" i="1"/>
  <c r="R627" i="1"/>
  <c r="R628" i="1" s="1"/>
  <c r="Q627" i="1"/>
  <c r="P627" i="1"/>
  <c r="O627" i="1"/>
  <c r="N627" i="1"/>
  <c r="M627" i="1"/>
  <c r="L627" i="1"/>
  <c r="K627" i="1"/>
  <c r="J627" i="1"/>
  <c r="J628" i="1" s="1"/>
  <c r="I627" i="1"/>
  <c r="H627" i="1"/>
  <c r="G627" i="1"/>
  <c r="F627" i="1"/>
  <c r="E627" i="1"/>
  <c r="D627" i="1"/>
  <c r="C627" i="1"/>
  <c r="W624" i="1"/>
  <c r="R624" i="1"/>
  <c r="C624" i="1"/>
  <c r="W623" i="1"/>
  <c r="V623" i="1"/>
  <c r="V624" i="1" s="1"/>
  <c r="U623" i="1"/>
  <c r="U624" i="1" s="1"/>
  <c r="T623" i="1"/>
  <c r="S623" i="1"/>
  <c r="R623" i="1"/>
  <c r="Q623" i="1"/>
  <c r="P623" i="1"/>
  <c r="P624" i="1" s="1"/>
  <c r="O623" i="1"/>
  <c r="O624" i="1" s="1"/>
  <c r="N623" i="1"/>
  <c r="N624" i="1" s="1"/>
  <c r="M623" i="1"/>
  <c r="M624" i="1" s="1"/>
  <c r="L623" i="1"/>
  <c r="K623" i="1"/>
  <c r="J623" i="1"/>
  <c r="J624" i="1" s="1"/>
  <c r="I623" i="1"/>
  <c r="I624" i="1" s="1"/>
  <c r="H623" i="1"/>
  <c r="G623" i="1"/>
  <c r="F623" i="1"/>
  <c r="E623" i="1"/>
  <c r="D623" i="1"/>
  <c r="Q624" i="1" s="1"/>
  <c r="C623" i="1"/>
  <c r="U620" i="1"/>
  <c r="T620" i="1"/>
  <c r="Q620" i="1"/>
  <c r="P620" i="1"/>
  <c r="C620" i="1"/>
  <c r="W619" i="1"/>
  <c r="W620" i="1" s="1"/>
  <c r="V619" i="1"/>
  <c r="V620" i="1" s="1"/>
  <c r="U619" i="1"/>
  <c r="T619" i="1"/>
  <c r="S619" i="1"/>
  <c r="R619" i="1"/>
  <c r="R620" i="1" s="1"/>
  <c r="Q619" i="1"/>
  <c r="P619" i="1"/>
  <c r="O619" i="1"/>
  <c r="O620" i="1" s="1"/>
  <c r="N619" i="1"/>
  <c r="N620" i="1" s="1"/>
  <c r="M619" i="1"/>
  <c r="M620" i="1" s="1"/>
  <c r="L619" i="1"/>
  <c r="K619" i="1"/>
  <c r="J619" i="1"/>
  <c r="J620" i="1" s="1"/>
  <c r="I619" i="1"/>
  <c r="I620" i="1" s="1"/>
  <c r="H619" i="1"/>
  <c r="G619" i="1"/>
  <c r="F619" i="1"/>
  <c r="E619" i="1"/>
  <c r="D619" i="1"/>
  <c r="C619" i="1"/>
  <c r="W616" i="1"/>
  <c r="N616" i="1"/>
  <c r="M616" i="1"/>
  <c r="J616" i="1"/>
  <c r="C616" i="1"/>
  <c r="W615" i="1"/>
  <c r="V615" i="1"/>
  <c r="U615" i="1"/>
  <c r="T615" i="1"/>
  <c r="S615" i="1"/>
  <c r="R615" i="1"/>
  <c r="R616" i="1" s="1"/>
  <c r="Q615" i="1"/>
  <c r="P615" i="1"/>
  <c r="O615" i="1"/>
  <c r="N615" i="1"/>
  <c r="M615" i="1"/>
  <c r="L615" i="1"/>
  <c r="K615" i="1"/>
  <c r="J615" i="1"/>
  <c r="I615" i="1"/>
  <c r="I616" i="1" s="1"/>
  <c r="H615" i="1"/>
  <c r="G615" i="1"/>
  <c r="F615" i="1"/>
  <c r="E615" i="1"/>
  <c r="D615" i="1"/>
  <c r="C615" i="1"/>
  <c r="W612" i="1"/>
  <c r="V612" i="1"/>
  <c r="P612" i="1"/>
  <c r="N612" i="1"/>
  <c r="M612" i="1"/>
  <c r="J612" i="1"/>
  <c r="C612" i="1"/>
  <c r="W611" i="1"/>
  <c r="V611" i="1"/>
  <c r="U611" i="1"/>
  <c r="U612" i="1" s="1"/>
  <c r="T611" i="1"/>
  <c r="S611" i="1"/>
  <c r="R611" i="1"/>
  <c r="R612" i="1" s="1"/>
  <c r="Q611" i="1"/>
  <c r="Q612" i="1" s="1"/>
  <c r="P611" i="1"/>
  <c r="O611" i="1"/>
  <c r="N611" i="1"/>
  <c r="M611" i="1"/>
  <c r="L611" i="1"/>
  <c r="K611" i="1"/>
  <c r="J611" i="1"/>
  <c r="I611" i="1"/>
  <c r="I612" i="1" s="1"/>
  <c r="H611" i="1"/>
  <c r="G611" i="1"/>
  <c r="F611" i="1"/>
  <c r="E611" i="1"/>
  <c r="D611" i="1"/>
  <c r="O612" i="1" s="1"/>
  <c r="C611" i="1"/>
  <c r="R608" i="1"/>
  <c r="Q608" i="1"/>
  <c r="P608" i="1"/>
  <c r="C608" i="1"/>
  <c r="W607" i="1"/>
  <c r="V607" i="1"/>
  <c r="U607" i="1"/>
  <c r="T607" i="1"/>
  <c r="S607" i="1"/>
  <c r="R607" i="1"/>
  <c r="Q607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W608" i="1" s="1"/>
  <c r="C607" i="1"/>
  <c r="U604" i="1"/>
  <c r="T604" i="1"/>
  <c r="Q604" i="1"/>
  <c r="C604" i="1"/>
  <c r="W603" i="1"/>
  <c r="W604" i="1" s="1"/>
  <c r="V603" i="1"/>
  <c r="V604" i="1" s="1"/>
  <c r="U603" i="1"/>
  <c r="T603" i="1"/>
  <c r="S603" i="1"/>
  <c r="R603" i="1"/>
  <c r="R604" i="1" s="1"/>
  <c r="Q603" i="1"/>
  <c r="P603" i="1"/>
  <c r="P604" i="1" s="1"/>
  <c r="O603" i="1"/>
  <c r="O604" i="1" s="1"/>
  <c r="N603" i="1"/>
  <c r="N604" i="1" s="1"/>
  <c r="M603" i="1"/>
  <c r="M604" i="1" s="1"/>
  <c r="L603" i="1"/>
  <c r="K603" i="1"/>
  <c r="J603" i="1"/>
  <c r="J604" i="1" s="1"/>
  <c r="I603" i="1"/>
  <c r="I604" i="1" s="1"/>
  <c r="H603" i="1"/>
  <c r="G603" i="1"/>
  <c r="F603" i="1"/>
  <c r="E603" i="1"/>
  <c r="D603" i="1"/>
  <c r="C603" i="1"/>
  <c r="W600" i="1"/>
  <c r="V600" i="1"/>
  <c r="U600" i="1"/>
  <c r="M600" i="1"/>
  <c r="C600" i="1"/>
  <c r="W599" i="1"/>
  <c r="V599" i="1"/>
  <c r="U599" i="1"/>
  <c r="T599" i="1"/>
  <c r="T600" i="1" s="1"/>
  <c r="S599" i="1"/>
  <c r="R599" i="1"/>
  <c r="R600" i="1" s="1"/>
  <c r="Q599" i="1"/>
  <c r="Q600" i="1" s="1"/>
  <c r="P599" i="1"/>
  <c r="P600" i="1" s="1"/>
  <c r="O599" i="1"/>
  <c r="O600" i="1" s="1"/>
  <c r="N599" i="1"/>
  <c r="M599" i="1"/>
  <c r="L599" i="1"/>
  <c r="K599" i="1"/>
  <c r="J599" i="1"/>
  <c r="J600" i="1" s="1"/>
  <c r="I599" i="1"/>
  <c r="I600" i="1" s="1"/>
  <c r="H599" i="1"/>
  <c r="G599" i="1"/>
  <c r="F599" i="1"/>
  <c r="E599" i="1"/>
  <c r="D599" i="1"/>
  <c r="N600" i="1" s="1"/>
  <c r="C599" i="1"/>
  <c r="W596" i="1"/>
  <c r="V596" i="1"/>
  <c r="U596" i="1"/>
  <c r="P596" i="1"/>
  <c r="J596" i="1"/>
  <c r="C596" i="1"/>
  <c r="W595" i="1"/>
  <c r="V595" i="1"/>
  <c r="U595" i="1"/>
  <c r="T595" i="1"/>
  <c r="S595" i="1"/>
  <c r="R595" i="1"/>
  <c r="R596" i="1" s="1"/>
  <c r="Q595" i="1"/>
  <c r="Q596" i="1" s="1"/>
  <c r="P595" i="1"/>
  <c r="O595" i="1"/>
  <c r="N595" i="1"/>
  <c r="N596" i="1" s="1"/>
  <c r="M595" i="1"/>
  <c r="M596" i="1" s="1"/>
  <c r="L595" i="1"/>
  <c r="K595" i="1"/>
  <c r="J595" i="1"/>
  <c r="I595" i="1"/>
  <c r="I596" i="1" s="1"/>
  <c r="H595" i="1"/>
  <c r="G595" i="1"/>
  <c r="F595" i="1"/>
  <c r="E595" i="1"/>
  <c r="D595" i="1"/>
  <c r="O596" i="1" s="1"/>
  <c r="C595" i="1"/>
  <c r="C592" i="1"/>
  <c r="W591" i="1"/>
  <c r="V591" i="1"/>
  <c r="U591" i="1"/>
  <c r="T591" i="1"/>
  <c r="S591" i="1"/>
  <c r="R591" i="1"/>
  <c r="Q591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Q592" i="1" s="1"/>
  <c r="C591" i="1"/>
  <c r="U588" i="1"/>
  <c r="T588" i="1"/>
  <c r="C588" i="1"/>
  <c r="W587" i="1"/>
  <c r="W588" i="1" s="1"/>
  <c r="V587" i="1"/>
  <c r="V588" i="1" s="1"/>
  <c r="U587" i="1"/>
  <c r="T587" i="1"/>
  <c r="S587" i="1"/>
  <c r="R587" i="1"/>
  <c r="R588" i="1" s="1"/>
  <c r="Q587" i="1"/>
  <c r="Q588" i="1" s="1"/>
  <c r="P587" i="1"/>
  <c r="P588" i="1" s="1"/>
  <c r="O587" i="1"/>
  <c r="O588" i="1" s="1"/>
  <c r="N587" i="1"/>
  <c r="N588" i="1" s="1"/>
  <c r="M587" i="1"/>
  <c r="M588" i="1" s="1"/>
  <c r="L587" i="1"/>
  <c r="K587" i="1"/>
  <c r="J587" i="1"/>
  <c r="J588" i="1" s="1"/>
  <c r="I587" i="1"/>
  <c r="I588" i="1" s="1"/>
  <c r="H587" i="1"/>
  <c r="G587" i="1"/>
  <c r="F587" i="1"/>
  <c r="E587" i="1"/>
  <c r="D587" i="1"/>
  <c r="C587" i="1"/>
  <c r="W584" i="1"/>
  <c r="V584" i="1"/>
  <c r="U584" i="1"/>
  <c r="T584" i="1"/>
  <c r="R584" i="1"/>
  <c r="M584" i="1"/>
  <c r="C584" i="1"/>
  <c r="W583" i="1"/>
  <c r="V583" i="1"/>
  <c r="U583" i="1"/>
  <c r="T583" i="1"/>
  <c r="S583" i="1"/>
  <c r="R583" i="1"/>
  <c r="Q583" i="1"/>
  <c r="Q584" i="1" s="1"/>
  <c r="P583" i="1"/>
  <c r="P584" i="1" s="1"/>
  <c r="O583" i="1"/>
  <c r="O584" i="1" s="1"/>
  <c r="N583" i="1"/>
  <c r="M583" i="1"/>
  <c r="L583" i="1"/>
  <c r="K583" i="1"/>
  <c r="J583" i="1"/>
  <c r="J584" i="1" s="1"/>
  <c r="I583" i="1"/>
  <c r="I584" i="1" s="1"/>
  <c r="H583" i="1"/>
  <c r="G583" i="1"/>
  <c r="F583" i="1"/>
  <c r="E583" i="1"/>
  <c r="D583" i="1"/>
  <c r="N584" i="1" s="1"/>
  <c r="C583" i="1"/>
  <c r="U580" i="1"/>
  <c r="P580" i="1"/>
  <c r="C580" i="1"/>
  <c r="W579" i="1"/>
  <c r="V579" i="1"/>
  <c r="U579" i="1"/>
  <c r="T579" i="1"/>
  <c r="S579" i="1"/>
  <c r="R579" i="1"/>
  <c r="Q579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C579" i="1"/>
  <c r="R576" i="1"/>
  <c r="O576" i="1"/>
  <c r="N576" i="1"/>
  <c r="C576" i="1"/>
  <c r="W575" i="1"/>
  <c r="W576" i="1" s="1"/>
  <c r="V575" i="1"/>
  <c r="U575" i="1"/>
  <c r="U576" i="1" s="1"/>
  <c r="T575" i="1"/>
  <c r="S575" i="1"/>
  <c r="R575" i="1"/>
  <c r="Q575" i="1"/>
  <c r="P575" i="1"/>
  <c r="P576" i="1" s="1"/>
  <c r="O575" i="1"/>
  <c r="N575" i="1"/>
  <c r="M575" i="1"/>
  <c r="M576" i="1" s="1"/>
  <c r="L575" i="1"/>
  <c r="K575" i="1"/>
  <c r="J575" i="1"/>
  <c r="J576" i="1" s="1"/>
  <c r="I575" i="1"/>
  <c r="I576" i="1" s="1"/>
  <c r="H575" i="1"/>
  <c r="G575" i="1"/>
  <c r="F575" i="1"/>
  <c r="E575" i="1"/>
  <c r="D575" i="1"/>
  <c r="Q576" i="1" s="1"/>
  <c r="C575" i="1"/>
  <c r="U572" i="1"/>
  <c r="T572" i="1"/>
  <c r="R572" i="1"/>
  <c r="Q572" i="1"/>
  <c r="C572" i="1"/>
  <c r="W571" i="1"/>
  <c r="W572" i="1" s="1"/>
  <c r="V571" i="1"/>
  <c r="V572" i="1" s="1"/>
  <c r="U571" i="1"/>
  <c r="T571" i="1"/>
  <c r="S571" i="1"/>
  <c r="R571" i="1"/>
  <c r="Q571" i="1"/>
  <c r="P571" i="1"/>
  <c r="P572" i="1" s="1"/>
  <c r="O571" i="1"/>
  <c r="O572" i="1" s="1"/>
  <c r="N571" i="1"/>
  <c r="N572" i="1" s="1"/>
  <c r="M571" i="1"/>
  <c r="M572" i="1" s="1"/>
  <c r="L571" i="1"/>
  <c r="K571" i="1"/>
  <c r="J571" i="1"/>
  <c r="J572" i="1" s="1"/>
  <c r="I571" i="1"/>
  <c r="I572" i="1" s="1"/>
  <c r="H571" i="1"/>
  <c r="G571" i="1"/>
  <c r="F571" i="1"/>
  <c r="E571" i="1"/>
  <c r="D571" i="1"/>
  <c r="C571" i="1"/>
  <c r="U568" i="1"/>
  <c r="R568" i="1"/>
  <c r="N568" i="1"/>
  <c r="M568" i="1"/>
  <c r="C568" i="1"/>
  <c r="W567" i="1"/>
  <c r="V567" i="1"/>
  <c r="U567" i="1"/>
  <c r="T567" i="1"/>
  <c r="T568" i="1" s="1"/>
  <c r="S567" i="1"/>
  <c r="R567" i="1"/>
  <c r="Q567" i="1"/>
  <c r="P567" i="1"/>
  <c r="O567" i="1"/>
  <c r="O568" i="1" s="1"/>
  <c r="N567" i="1"/>
  <c r="M567" i="1"/>
  <c r="L567" i="1"/>
  <c r="K567" i="1"/>
  <c r="J567" i="1"/>
  <c r="J568" i="1" s="1"/>
  <c r="I567" i="1"/>
  <c r="I568" i="1" s="1"/>
  <c r="H567" i="1"/>
  <c r="G567" i="1"/>
  <c r="F567" i="1"/>
  <c r="E567" i="1"/>
  <c r="D567" i="1"/>
  <c r="C567" i="1"/>
  <c r="P564" i="1"/>
  <c r="O564" i="1"/>
  <c r="N564" i="1"/>
  <c r="C564" i="1"/>
  <c r="W563" i="1"/>
  <c r="V563" i="1"/>
  <c r="U563" i="1"/>
  <c r="U564" i="1" s="1"/>
  <c r="T563" i="1"/>
  <c r="S563" i="1"/>
  <c r="R563" i="1"/>
  <c r="R564" i="1" s="1"/>
  <c r="Q563" i="1"/>
  <c r="P563" i="1"/>
  <c r="O563" i="1"/>
  <c r="N563" i="1"/>
  <c r="M563" i="1"/>
  <c r="M564" i="1" s="1"/>
  <c r="L563" i="1"/>
  <c r="K563" i="1"/>
  <c r="J563" i="1"/>
  <c r="J564" i="1" s="1"/>
  <c r="I563" i="1"/>
  <c r="H563" i="1"/>
  <c r="G563" i="1"/>
  <c r="F563" i="1"/>
  <c r="E563" i="1"/>
  <c r="D563" i="1"/>
  <c r="C563" i="1"/>
  <c r="W560" i="1"/>
  <c r="R560" i="1"/>
  <c r="C560" i="1"/>
  <c r="W559" i="1"/>
  <c r="V559" i="1"/>
  <c r="V560" i="1" s="1"/>
  <c r="U559" i="1"/>
  <c r="U560" i="1" s="1"/>
  <c r="T559" i="1"/>
  <c r="S559" i="1"/>
  <c r="R559" i="1"/>
  <c r="Q559" i="1"/>
  <c r="P559" i="1"/>
  <c r="P560" i="1" s="1"/>
  <c r="O559" i="1"/>
  <c r="O560" i="1" s="1"/>
  <c r="N559" i="1"/>
  <c r="N560" i="1" s="1"/>
  <c r="M559" i="1"/>
  <c r="M560" i="1" s="1"/>
  <c r="L559" i="1"/>
  <c r="K559" i="1"/>
  <c r="J559" i="1"/>
  <c r="J560" i="1" s="1"/>
  <c r="I559" i="1"/>
  <c r="I560" i="1" s="1"/>
  <c r="H559" i="1"/>
  <c r="G559" i="1"/>
  <c r="F559" i="1"/>
  <c r="E559" i="1"/>
  <c r="D559" i="1"/>
  <c r="Q560" i="1" s="1"/>
  <c r="C559" i="1"/>
  <c r="U556" i="1"/>
  <c r="T556" i="1"/>
  <c r="Q556" i="1"/>
  <c r="P556" i="1"/>
  <c r="C556" i="1"/>
  <c r="W555" i="1"/>
  <c r="W556" i="1" s="1"/>
  <c r="V555" i="1"/>
  <c r="V556" i="1" s="1"/>
  <c r="U555" i="1"/>
  <c r="T555" i="1"/>
  <c r="S555" i="1"/>
  <c r="R555" i="1"/>
  <c r="R556" i="1" s="1"/>
  <c r="Q555" i="1"/>
  <c r="P555" i="1"/>
  <c r="O555" i="1"/>
  <c r="O556" i="1" s="1"/>
  <c r="N555" i="1"/>
  <c r="N556" i="1" s="1"/>
  <c r="M555" i="1"/>
  <c r="M556" i="1" s="1"/>
  <c r="L555" i="1"/>
  <c r="K555" i="1"/>
  <c r="J555" i="1"/>
  <c r="J556" i="1" s="1"/>
  <c r="I555" i="1"/>
  <c r="I556" i="1" s="1"/>
  <c r="H555" i="1"/>
  <c r="G555" i="1"/>
  <c r="F555" i="1"/>
  <c r="E555" i="1"/>
  <c r="D555" i="1"/>
  <c r="C555" i="1"/>
  <c r="W552" i="1"/>
  <c r="N552" i="1"/>
  <c r="M552" i="1"/>
  <c r="C552" i="1"/>
  <c r="W551" i="1"/>
  <c r="V551" i="1"/>
  <c r="U551" i="1"/>
  <c r="T551" i="1"/>
  <c r="S551" i="1"/>
  <c r="R551" i="1"/>
  <c r="Q551" i="1"/>
  <c r="Q552" i="1" s="1"/>
  <c r="P551" i="1"/>
  <c r="O551" i="1"/>
  <c r="N551" i="1"/>
  <c r="M551" i="1"/>
  <c r="L551" i="1"/>
  <c r="K551" i="1"/>
  <c r="J551" i="1"/>
  <c r="J552" i="1" s="1"/>
  <c r="I551" i="1"/>
  <c r="I552" i="1" s="1"/>
  <c r="H551" i="1"/>
  <c r="G551" i="1"/>
  <c r="F551" i="1"/>
  <c r="E551" i="1"/>
  <c r="D551" i="1"/>
  <c r="C551" i="1"/>
  <c r="W548" i="1"/>
  <c r="V548" i="1"/>
  <c r="N548" i="1"/>
  <c r="M548" i="1"/>
  <c r="C548" i="1"/>
  <c r="W547" i="1"/>
  <c r="V547" i="1"/>
  <c r="U547" i="1"/>
  <c r="U548" i="1" s="1"/>
  <c r="T547" i="1"/>
  <c r="S547" i="1"/>
  <c r="R547" i="1"/>
  <c r="R548" i="1" s="1"/>
  <c r="Q547" i="1"/>
  <c r="Q548" i="1" s="1"/>
  <c r="P547" i="1"/>
  <c r="O547" i="1"/>
  <c r="N547" i="1"/>
  <c r="M547" i="1"/>
  <c r="L547" i="1"/>
  <c r="K547" i="1"/>
  <c r="J547" i="1"/>
  <c r="J548" i="1" s="1"/>
  <c r="I547" i="1"/>
  <c r="I548" i="1" s="1"/>
  <c r="H547" i="1"/>
  <c r="G547" i="1"/>
  <c r="F547" i="1"/>
  <c r="E547" i="1"/>
  <c r="D547" i="1"/>
  <c r="P548" i="1" s="1"/>
  <c r="C547" i="1"/>
  <c r="Q544" i="1"/>
  <c r="P544" i="1"/>
  <c r="C544" i="1"/>
  <c r="W543" i="1"/>
  <c r="V543" i="1"/>
  <c r="V544" i="1" s="1"/>
  <c r="U543" i="1"/>
  <c r="T543" i="1"/>
  <c r="S543" i="1"/>
  <c r="R543" i="1"/>
  <c r="Q543" i="1"/>
  <c r="P543" i="1"/>
  <c r="O543" i="1"/>
  <c r="N543" i="1"/>
  <c r="N544" i="1" s="1"/>
  <c r="M543" i="1"/>
  <c r="L543" i="1"/>
  <c r="K543" i="1"/>
  <c r="J543" i="1"/>
  <c r="I543" i="1"/>
  <c r="H543" i="1"/>
  <c r="G543" i="1"/>
  <c r="F543" i="1"/>
  <c r="E543" i="1"/>
  <c r="D543" i="1"/>
  <c r="W544" i="1" s="1"/>
  <c r="C543" i="1"/>
  <c r="U540" i="1"/>
  <c r="T540" i="1"/>
  <c r="Q540" i="1"/>
  <c r="J540" i="1"/>
  <c r="C540" i="1"/>
  <c r="W539" i="1"/>
  <c r="W540" i="1" s="1"/>
  <c r="V539" i="1"/>
  <c r="V540" i="1" s="1"/>
  <c r="U539" i="1"/>
  <c r="T539" i="1"/>
  <c r="S539" i="1"/>
  <c r="R539" i="1"/>
  <c r="R540" i="1" s="1"/>
  <c r="Q539" i="1"/>
  <c r="P539" i="1"/>
  <c r="P540" i="1" s="1"/>
  <c r="O539" i="1"/>
  <c r="O540" i="1" s="1"/>
  <c r="N539" i="1"/>
  <c r="N540" i="1" s="1"/>
  <c r="M539" i="1"/>
  <c r="M540" i="1" s="1"/>
  <c r="L539" i="1"/>
  <c r="K539" i="1"/>
  <c r="J539" i="1"/>
  <c r="I539" i="1"/>
  <c r="I540" i="1" s="1"/>
  <c r="H539" i="1"/>
  <c r="G539" i="1"/>
  <c r="F539" i="1"/>
  <c r="E539" i="1"/>
  <c r="D539" i="1"/>
  <c r="C539" i="1"/>
  <c r="W536" i="1"/>
  <c r="V536" i="1"/>
  <c r="U536" i="1"/>
  <c r="M536" i="1"/>
  <c r="C536" i="1"/>
  <c r="W535" i="1"/>
  <c r="V535" i="1"/>
  <c r="U535" i="1"/>
  <c r="T535" i="1"/>
  <c r="T536" i="1" s="1"/>
  <c r="S535" i="1"/>
  <c r="R535" i="1"/>
  <c r="R536" i="1" s="1"/>
  <c r="Q535" i="1"/>
  <c r="Q536" i="1" s="1"/>
  <c r="P535" i="1"/>
  <c r="P536" i="1" s="1"/>
  <c r="O535" i="1"/>
  <c r="N535" i="1"/>
  <c r="M535" i="1"/>
  <c r="L535" i="1"/>
  <c r="K535" i="1"/>
  <c r="J535" i="1"/>
  <c r="J536" i="1" s="1"/>
  <c r="I535" i="1"/>
  <c r="I536" i="1" s="1"/>
  <c r="H535" i="1"/>
  <c r="G535" i="1"/>
  <c r="F535" i="1"/>
  <c r="E535" i="1"/>
  <c r="D535" i="1"/>
  <c r="O536" i="1" s="1"/>
  <c r="C535" i="1"/>
  <c r="W532" i="1"/>
  <c r="V532" i="1"/>
  <c r="U532" i="1"/>
  <c r="P532" i="1"/>
  <c r="J532" i="1"/>
  <c r="C532" i="1"/>
  <c r="W531" i="1"/>
  <c r="V531" i="1"/>
  <c r="U531" i="1"/>
  <c r="T531" i="1"/>
  <c r="S531" i="1"/>
  <c r="R531" i="1"/>
  <c r="R532" i="1" s="1"/>
  <c r="Q531" i="1"/>
  <c r="P531" i="1"/>
  <c r="O531" i="1"/>
  <c r="N531" i="1"/>
  <c r="N532" i="1" s="1"/>
  <c r="M531" i="1"/>
  <c r="M532" i="1" s="1"/>
  <c r="L531" i="1"/>
  <c r="K531" i="1"/>
  <c r="J531" i="1"/>
  <c r="I531" i="1"/>
  <c r="I532" i="1" s="1"/>
  <c r="H531" i="1"/>
  <c r="G531" i="1"/>
  <c r="F531" i="1"/>
  <c r="E531" i="1"/>
  <c r="D531" i="1"/>
  <c r="Q532" i="1" s="1"/>
  <c r="C531" i="1"/>
  <c r="Q528" i="1"/>
  <c r="O528" i="1"/>
  <c r="N528" i="1"/>
  <c r="C528" i="1"/>
  <c r="W527" i="1"/>
  <c r="V527" i="1"/>
  <c r="U527" i="1"/>
  <c r="T527" i="1"/>
  <c r="S527" i="1"/>
  <c r="R527" i="1"/>
  <c r="Q527" i="1"/>
  <c r="P527" i="1"/>
  <c r="O527" i="1"/>
  <c r="N527" i="1"/>
  <c r="M527" i="1"/>
  <c r="L527" i="1"/>
  <c r="K527" i="1"/>
  <c r="J527" i="1"/>
  <c r="J528" i="1" s="1"/>
  <c r="I527" i="1"/>
  <c r="I528" i="1" s="1"/>
  <c r="H527" i="1"/>
  <c r="G527" i="1"/>
  <c r="F527" i="1"/>
  <c r="E527" i="1"/>
  <c r="D527" i="1"/>
  <c r="C527" i="1"/>
  <c r="U524" i="1"/>
  <c r="T524" i="1"/>
  <c r="C524" i="1"/>
  <c r="W523" i="1"/>
  <c r="W524" i="1" s="1"/>
  <c r="V523" i="1"/>
  <c r="V524" i="1" s="1"/>
  <c r="U523" i="1"/>
  <c r="T523" i="1"/>
  <c r="S523" i="1"/>
  <c r="R523" i="1"/>
  <c r="R524" i="1" s="1"/>
  <c r="Q523" i="1"/>
  <c r="Q524" i="1" s="1"/>
  <c r="P523" i="1"/>
  <c r="P524" i="1" s="1"/>
  <c r="O523" i="1"/>
  <c r="O524" i="1" s="1"/>
  <c r="N523" i="1"/>
  <c r="N524" i="1" s="1"/>
  <c r="M523" i="1"/>
  <c r="M524" i="1" s="1"/>
  <c r="L523" i="1"/>
  <c r="K523" i="1"/>
  <c r="J523" i="1"/>
  <c r="J524" i="1" s="1"/>
  <c r="I523" i="1"/>
  <c r="I524" i="1" s="1"/>
  <c r="H523" i="1"/>
  <c r="G523" i="1"/>
  <c r="F523" i="1"/>
  <c r="E523" i="1"/>
  <c r="D523" i="1"/>
  <c r="C523" i="1"/>
  <c r="W520" i="1"/>
  <c r="V520" i="1"/>
  <c r="U520" i="1"/>
  <c r="T520" i="1"/>
  <c r="R520" i="1"/>
  <c r="M520" i="1"/>
  <c r="C520" i="1"/>
  <c r="W519" i="1"/>
  <c r="V519" i="1"/>
  <c r="U519" i="1"/>
  <c r="T519" i="1"/>
  <c r="S519" i="1"/>
  <c r="R519" i="1"/>
  <c r="Q519" i="1"/>
  <c r="Q520" i="1" s="1"/>
  <c r="P519" i="1"/>
  <c r="P520" i="1" s="1"/>
  <c r="O519" i="1"/>
  <c r="O520" i="1" s="1"/>
  <c r="N519" i="1"/>
  <c r="M519" i="1"/>
  <c r="L519" i="1"/>
  <c r="K519" i="1"/>
  <c r="J519" i="1"/>
  <c r="J520" i="1" s="1"/>
  <c r="I519" i="1"/>
  <c r="I520" i="1" s="1"/>
  <c r="H519" i="1"/>
  <c r="G519" i="1"/>
  <c r="F519" i="1"/>
  <c r="E519" i="1"/>
  <c r="D519" i="1"/>
  <c r="N520" i="1" s="1"/>
  <c r="C519" i="1"/>
  <c r="P516" i="1"/>
  <c r="O516" i="1"/>
  <c r="N516" i="1"/>
  <c r="C516" i="1"/>
  <c r="W515" i="1"/>
  <c r="V515" i="1"/>
  <c r="U515" i="1"/>
  <c r="T515" i="1"/>
  <c r="S515" i="1"/>
  <c r="R515" i="1"/>
  <c r="Q515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C515" i="1"/>
  <c r="P512" i="1"/>
  <c r="O512" i="1"/>
  <c r="N512" i="1"/>
  <c r="C512" i="1"/>
  <c r="W511" i="1"/>
  <c r="W512" i="1" s="1"/>
  <c r="V511" i="1"/>
  <c r="U511" i="1"/>
  <c r="U512" i="1" s="1"/>
  <c r="T511" i="1"/>
  <c r="S511" i="1"/>
  <c r="R511" i="1"/>
  <c r="Q511" i="1"/>
  <c r="P511" i="1"/>
  <c r="O511" i="1"/>
  <c r="N511" i="1"/>
  <c r="M511" i="1"/>
  <c r="M512" i="1" s="1"/>
  <c r="L511" i="1"/>
  <c r="K511" i="1"/>
  <c r="J511" i="1"/>
  <c r="J512" i="1" s="1"/>
  <c r="I511" i="1"/>
  <c r="I512" i="1" s="1"/>
  <c r="H511" i="1"/>
  <c r="G511" i="1"/>
  <c r="F511" i="1"/>
  <c r="E511" i="1"/>
  <c r="D511" i="1"/>
  <c r="R512" i="1" s="1"/>
  <c r="C511" i="1"/>
  <c r="U508" i="1"/>
  <c r="T508" i="1"/>
  <c r="R508" i="1"/>
  <c r="Q508" i="1"/>
  <c r="C508" i="1"/>
  <c r="W507" i="1"/>
  <c r="W508" i="1" s="1"/>
  <c r="V507" i="1"/>
  <c r="V508" i="1" s="1"/>
  <c r="U507" i="1"/>
  <c r="T507" i="1"/>
  <c r="S507" i="1"/>
  <c r="R507" i="1"/>
  <c r="Q507" i="1"/>
  <c r="P507" i="1"/>
  <c r="P508" i="1" s="1"/>
  <c r="O507" i="1"/>
  <c r="O508" i="1" s="1"/>
  <c r="N507" i="1"/>
  <c r="N508" i="1" s="1"/>
  <c r="M507" i="1"/>
  <c r="M508" i="1" s="1"/>
  <c r="L507" i="1"/>
  <c r="K507" i="1"/>
  <c r="J507" i="1"/>
  <c r="J508" i="1" s="1"/>
  <c r="I507" i="1"/>
  <c r="I508" i="1" s="1"/>
  <c r="H507" i="1"/>
  <c r="G507" i="1"/>
  <c r="F507" i="1"/>
  <c r="E507" i="1"/>
  <c r="D507" i="1"/>
  <c r="C507" i="1"/>
  <c r="T504" i="1"/>
  <c r="M504" i="1"/>
  <c r="C504" i="1"/>
  <c r="W503" i="1"/>
  <c r="V503" i="1"/>
  <c r="V504" i="1" s="1"/>
  <c r="U503" i="1"/>
  <c r="U504" i="1" s="1"/>
  <c r="T503" i="1"/>
  <c r="S503" i="1"/>
  <c r="R503" i="1"/>
  <c r="Q503" i="1"/>
  <c r="P503" i="1"/>
  <c r="O503" i="1"/>
  <c r="O504" i="1" s="1"/>
  <c r="N503" i="1"/>
  <c r="N504" i="1" s="1"/>
  <c r="M503" i="1"/>
  <c r="L503" i="1"/>
  <c r="K503" i="1"/>
  <c r="J503" i="1"/>
  <c r="J504" i="1" s="1"/>
  <c r="I503" i="1"/>
  <c r="I504" i="1" s="1"/>
  <c r="H503" i="1"/>
  <c r="G503" i="1"/>
  <c r="F503" i="1"/>
  <c r="E503" i="1"/>
  <c r="D503" i="1"/>
  <c r="C503" i="1"/>
  <c r="T500" i="1"/>
  <c r="R500" i="1"/>
  <c r="Q500" i="1"/>
  <c r="O500" i="1"/>
  <c r="C500" i="1"/>
  <c r="W499" i="1"/>
  <c r="W500" i="1" s="1"/>
  <c r="V499" i="1"/>
  <c r="V500" i="1" s="1"/>
  <c r="U499" i="1"/>
  <c r="U500" i="1" s="1"/>
  <c r="T499" i="1"/>
  <c r="S499" i="1"/>
  <c r="R499" i="1"/>
  <c r="Q499" i="1"/>
  <c r="P499" i="1"/>
  <c r="P500" i="1" s="1"/>
  <c r="O499" i="1"/>
  <c r="N499" i="1"/>
  <c r="N500" i="1" s="1"/>
  <c r="M499" i="1"/>
  <c r="M500" i="1" s="1"/>
  <c r="L499" i="1"/>
  <c r="K499" i="1"/>
  <c r="J499" i="1"/>
  <c r="J500" i="1" s="1"/>
  <c r="I499" i="1"/>
  <c r="I500" i="1" s="1"/>
  <c r="H499" i="1"/>
  <c r="G499" i="1"/>
  <c r="F499" i="1"/>
  <c r="E499" i="1"/>
  <c r="D499" i="1"/>
  <c r="C499" i="1"/>
  <c r="V496" i="1"/>
  <c r="U496" i="1"/>
  <c r="T496" i="1"/>
  <c r="M496" i="1"/>
  <c r="C496" i="1"/>
  <c r="W495" i="1"/>
  <c r="W496" i="1" s="1"/>
  <c r="V495" i="1"/>
  <c r="U495" i="1"/>
  <c r="T495" i="1"/>
  <c r="S495" i="1"/>
  <c r="R495" i="1"/>
  <c r="R496" i="1" s="1"/>
  <c r="Q495" i="1"/>
  <c r="Q496" i="1" s="1"/>
  <c r="P495" i="1"/>
  <c r="P496" i="1" s="1"/>
  <c r="O495" i="1"/>
  <c r="O496" i="1" s="1"/>
  <c r="N495" i="1"/>
  <c r="M495" i="1"/>
  <c r="L495" i="1"/>
  <c r="K495" i="1"/>
  <c r="J495" i="1"/>
  <c r="J496" i="1" s="1"/>
  <c r="I495" i="1"/>
  <c r="I496" i="1" s="1"/>
  <c r="H495" i="1"/>
  <c r="G495" i="1"/>
  <c r="F495" i="1"/>
  <c r="E495" i="1"/>
  <c r="D495" i="1"/>
  <c r="N496" i="1" s="1"/>
  <c r="C495" i="1"/>
  <c r="W492" i="1"/>
  <c r="V492" i="1"/>
  <c r="O492" i="1"/>
  <c r="C492" i="1"/>
  <c r="W491" i="1"/>
  <c r="V491" i="1"/>
  <c r="U491" i="1"/>
  <c r="U492" i="1" s="1"/>
  <c r="T491" i="1"/>
  <c r="T492" i="1" s="1"/>
  <c r="S491" i="1"/>
  <c r="R491" i="1"/>
  <c r="R492" i="1" s="1"/>
  <c r="Q491" i="1"/>
  <c r="Q492" i="1" s="1"/>
  <c r="P491" i="1"/>
  <c r="O491" i="1"/>
  <c r="N491" i="1"/>
  <c r="M491" i="1"/>
  <c r="M492" i="1" s="1"/>
  <c r="L491" i="1"/>
  <c r="K491" i="1"/>
  <c r="J491" i="1"/>
  <c r="J492" i="1" s="1"/>
  <c r="I491" i="1"/>
  <c r="I492" i="1" s="1"/>
  <c r="H491" i="1"/>
  <c r="G491" i="1"/>
  <c r="F491" i="1"/>
  <c r="E491" i="1"/>
  <c r="D491" i="1"/>
  <c r="P492" i="1" s="1"/>
  <c r="C491" i="1"/>
  <c r="Q488" i="1"/>
  <c r="P488" i="1"/>
  <c r="C488" i="1"/>
  <c r="W487" i="1"/>
  <c r="W488" i="1" s="1"/>
  <c r="V487" i="1"/>
  <c r="V488" i="1" s="1"/>
  <c r="U487" i="1"/>
  <c r="U488" i="1" s="1"/>
  <c r="T487" i="1"/>
  <c r="S487" i="1"/>
  <c r="R487" i="1"/>
  <c r="Q487" i="1"/>
  <c r="P487" i="1"/>
  <c r="O487" i="1"/>
  <c r="O488" i="1" s="1"/>
  <c r="N487" i="1"/>
  <c r="N488" i="1" s="1"/>
  <c r="M487" i="1"/>
  <c r="M488" i="1" s="1"/>
  <c r="L487" i="1"/>
  <c r="K487" i="1"/>
  <c r="J487" i="1"/>
  <c r="J488" i="1" s="1"/>
  <c r="I487" i="1"/>
  <c r="H487" i="1"/>
  <c r="G487" i="1"/>
  <c r="F487" i="1"/>
  <c r="E487" i="1"/>
  <c r="D487" i="1"/>
  <c r="R488" i="1" s="1"/>
  <c r="C487" i="1"/>
  <c r="T484" i="1"/>
  <c r="R484" i="1"/>
  <c r="Q484" i="1"/>
  <c r="P484" i="1"/>
  <c r="O484" i="1"/>
  <c r="C484" i="1"/>
  <c r="W483" i="1"/>
  <c r="W484" i="1" s="1"/>
  <c r="V483" i="1"/>
  <c r="V484" i="1" s="1"/>
  <c r="U483" i="1"/>
  <c r="U484" i="1" s="1"/>
  <c r="T483" i="1"/>
  <c r="S483" i="1"/>
  <c r="R483" i="1"/>
  <c r="Q483" i="1"/>
  <c r="P483" i="1"/>
  <c r="O483" i="1"/>
  <c r="N483" i="1"/>
  <c r="N484" i="1" s="1"/>
  <c r="M483" i="1"/>
  <c r="M484" i="1" s="1"/>
  <c r="L483" i="1"/>
  <c r="K483" i="1"/>
  <c r="J483" i="1"/>
  <c r="J484" i="1" s="1"/>
  <c r="I483" i="1"/>
  <c r="I484" i="1" s="1"/>
  <c r="H483" i="1"/>
  <c r="G483" i="1"/>
  <c r="F483" i="1"/>
  <c r="E483" i="1"/>
  <c r="D483" i="1"/>
  <c r="C483" i="1"/>
  <c r="V480" i="1"/>
  <c r="U480" i="1"/>
  <c r="T480" i="1"/>
  <c r="M480" i="1"/>
  <c r="C480" i="1"/>
  <c r="W479" i="1"/>
  <c r="W480" i="1" s="1"/>
  <c r="V479" i="1"/>
  <c r="U479" i="1"/>
  <c r="T479" i="1"/>
  <c r="S479" i="1"/>
  <c r="R479" i="1"/>
  <c r="R480" i="1" s="1"/>
  <c r="Q479" i="1"/>
  <c r="Q480" i="1" s="1"/>
  <c r="P479" i="1"/>
  <c r="P480" i="1" s="1"/>
  <c r="O479" i="1"/>
  <c r="O480" i="1" s="1"/>
  <c r="N479" i="1"/>
  <c r="M479" i="1"/>
  <c r="L479" i="1"/>
  <c r="K479" i="1"/>
  <c r="J479" i="1"/>
  <c r="J480" i="1" s="1"/>
  <c r="I479" i="1"/>
  <c r="I480" i="1" s="1"/>
  <c r="H479" i="1"/>
  <c r="G479" i="1"/>
  <c r="F479" i="1"/>
  <c r="E479" i="1"/>
  <c r="D479" i="1"/>
  <c r="N480" i="1" s="1"/>
  <c r="C479" i="1"/>
  <c r="W476" i="1"/>
  <c r="V476" i="1"/>
  <c r="U476" i="1"/>
  <c r="T476" i="1"/>
  <c r="O476" i="1"/>
  <c r="C476" i="1"/>
  <c r="W475" i="1"/>
  <c r="V475" i="1"/>
  <c r="U475" i="1"/>
  <c r="T475" i="1"/>
  <c r="S475" i="1"/>
  <c r="R475" i="1"/>
  <c r="R476" i="1" s="1"/>
  <c r="Q475" i="1"/>
  <c r="Q476" i="1" s="1"/>
  <c r="P475" i="1"/>
  <c r="O475" i="1"/>
  <c r="N475" i="1"/>
  <c r="M475" i="1"/>
  <c r="M476" i="1" s="1"/>
  <c r="L475" i="1"/>
  <c r="K475" i="1"/>
  <c r="J475" i="1"/>
  <c r="J476" i="1" s="1"/>
  <c r="I475" i="1"/>
  <c r="I476" i="1" s="1"/>
  <c r="H475" i="1"/>
  <c r="G475" i="1"/>
  <c r="F475" i="1"/>
  <c r="E475" i="1"/>
  <c r="D475" i="1"/>
  <c r="P476" i="1" s="1"/>
  <c r="C475" i="1"/>
  <c r="O472" i="1"/>
  <c r="N472" i="1"/>
  <c r="C472" i="1"/>
  <c r="W471" i="1"/>
  <c r="W472" i="1" s="1"/>
  <c r="V471" i="1"/>
  <c r="V472" i="1" s="1"/>
  <c r="U471" i="1"/>
  <c r="T471" i="1"/>
  <c r="S471" i="1"/>
  <c r="R471" i="1"/>
  <c r="Q471" i="1"/>
  <c r="P471" i="1"/>
  <c r="O471" i="1"/>
  <c r="N471" i="1"/>
  <c r="M471" i="1"/>
  <c r="L471" i="1"/>
  <c r="K471" i="1"/>
  <c r="J471" i="1"/>
  <c r="J472" i="1" s="1"/>
  <c r="I471" i="1"/>
  <c r="H471" i="1"/>
  <c r="G471" i="1"/>
  <c r="F471" i="1"/>
  <c r="E471" i="1"/>
  <c r="D471" i="1"/>
  <c r="R472" i="1" s="1"/>
  <c r="C471" i="1"/>
  <c r="T468" i="1"/>
  <c r="R468" i="1"/>
  <c r="O468" i="1"/>
  <c r="C468" i="1"/>
  <c r="W467" i="1"/>
  <c r="W468" i="1" s="1"/>
  <c r="V467" i="1"/>
  <c r="V468" i="1" s="1"/>
  <c r="U467" i="1"/>
  <c r="U468" i="1" s="1"/>
  <c r="T467" i="1"/>
  <c r="S467" i="1"/>
  <c r="R467" i="1"/>
  <c r="Q467" i="1"/>
  <c r="Q468" i="1" s="1"/>
  <c r="P467" i="1"/>
  <c r="P468" i="1" s="1"/>
  <c r="O467" i="1"/>
  <c r="N467" i="1"/>
  <c r="N468" i="1" s="1"/>
  <c r="M467" i="1"/>
  <c r="M468" i="1" s="1"/>
  <c r="L467" i="1"/>
  <c r="K467" i="1"/>
  <c r="J467" i="1"/>
  <c r="J468" i="1" s="1"/>
  <c r="I467" i="1"/>
  <c r="I468" i="1" s="1"/>
  <c r="H467" i="1"/>
  <c r="G467" i="1"/>
  <c r="F467" i="1"/>
  <c r="E467" i="1"/>
  <c r="D467" i="1"/>
  <c r="C467" i="1"/>
  <c r="W464" i="1"/>
  <c r="V464" i="1"/>
  <c r="T464" i="1"/>
  <c r="O464" i="1"/>
  <c r="M464" i="1"/>
  <c r="C464" i="1"/>
  <c r="W463" i="1"/>
  <c r="V463" i="1"/>
  <c r="U463" i="1"/>
  <c r="U464" i="1" s="1"/>
  <c r="T463" i="1"/>
  <c r="S463" i="1"/>
  <c r="R463" i="1"/>
  <c r="R464" i="1" s="1"/>
  <c r="Q463" i="1"/>
  <c r="Q464" i="1" s="1"/>
  <c r="P463" i="1"/>
  <c r="P464" i="1" s="1"/>
  <c r="O463" i="1"/>
  <c r="N463" i="1"/>
  <c r="M463" i="1"/>
  <c r="L463" i="1"/>
  <c r="K463" i="1"/>
  <c r="J463" i="1"/>
  <c r="J464" i="1" s="1"/>
  <c r="I463" i="1"/>
  <c r="I464" i="1" s="1"/>
  <c r="H463" i="1"/>
  <c r="G463" i="1"/>
  <c r="F463" i="1"/>
  <c r="E463" i="1"/>
  <c r="D463" i="1"/>
  <c r="N464" i="1" s="1"/>
  <c r="C463" i="1"/>
  <c r="W460" i="1"/>
  <c r="V460" i="1"/>
  <c r="C460" i="1"/>
  <c r="W459" i="1"/>
  <c r="V459" i="1"/>
  <c r="U459" i="1"/>
  <c r="T459" i="1"/>
  <c r="S459" i="1"/>
  <c r="R459" i="1"/>
  <c r="R460" i="1" s="1"/>
  <c r="Q459" i="1"/>
  <c r="Q460" i="1" s="1"/>
  <c r="P459" i="1"/>
  <c r="O459" i="1"/>
  <c r="N459" i="1"/>
  <c r="M459" i="1"/>
  <c r="L459" i="1"/>
  <c r="K459" i="1"/>
  <c r="J459" i="1"/>
  <c r="J460" i="1" s="1"/>
  <c r="I459" i="1"/>
  <c r="I460" i="1" s="1"/>
  <c r="H459" i="1"/>
  <c r="G459" i="1"/>
  <c r="F459" i="1"/>
  <c r="E459" i="1"/>
  <c r="D459" i="1"/>
  <c r="M460" i="1" s="1"/>
  <c r="C459" i="1"/>
  <c r="V456" i="1"/>
  <c r="T456" i="1"/>
  <c r="P456" i="1"/>
  <c r="N456" i="1"/>
  <c r="M456" i="1"/>
  <c r="C456" i="1"/>
  <c r="W455" i="1"/>
  <c r="W456" i="1" s="1"/>
  <c r="V455" i="1"/>
  <c r="U455" i="1"/>
  <c r="U456" i="1" s="1"/>
  <c r="T455" i="1"/>
  <c r="S455" i="1"/>
  <c r="R455" i="1"/>
  <c r="Q455" i="1"/>
  <c r="Q456" i="1" s="1"/>
  <c r="P455" i="1"/>
  <c r="O455" i="1"/>
  <c r="O456" i="1" s="1"/>
  <c r="N455" i="1"/>
  <c r="M455" i="1"/>
  <c r="L455" i="1"/>
  <c r="K455" i="1"/>
  <c r="J455" i="1"/>
  <c r="J456" i="1" s="1"/>
  <c r="I455" i="1"/>
  <c r="I456" i="1" s="1"/>
  <c r="H455" i="1"/>
  <c r="G455" i="1"/>
  <c r="F455" i="1"/>
  <c r="E455" i="1"/>
  <c r="D455" i="1"/>
  <c r="R456" i="1" s="1"/>
  <c r="C455" i="1"/>
  <c r="T452" i="1"/>
  <c r="R452" i="1"/>
  <c r="C452" i="1"/>
  <c r="W451" i="1"/>
  <c r="W452" i="1" s="1"/>
  <c r="V451" i="1"/>
  <c r="V452" i="1" s="1"/>
  <c r="U451" i="1"/>
  <c r="U452" i="1" s="1"/>
  <c r="T451" i="1"/>
  <c r="S451" i="1"/>
  <c r="R451" i="1"/>
  <c r="Q451" i="1"/>
  <c r="Q452" i="1" s="1"/>
  <c r="P451" i="1"/>
  <c r="P452" i="1" s="1"/>
  <c r="O451" i="1"/>
  <c r="O452" i="1" s="1"/>
  <c r="N451" i="1"/>
  <c r="N452" i="1" s="1"/>
  <c r="M451" i="1"/>
  <c r="M452" i="1" s="1"/>
  <c r="L451" i="1"/>
  <c r="K451" i="1"/>
  <c r="J451" i="1"/>
  <c r="J452" i="1" s="1"/>
  <c r="I451" i="1"/>
  <c r="I452" i="1" s="1"/>
  <c r="H451" i="1"/>
  <c r="G451" i="1"/>
  <c r="F451" i="1"/>
  <c r="E451" i="1"/>
  <c r="D451" i="1"/>
  <c r="C451" i="1"/>
  <c r="V448" i="1"/>
  <c r="T448" i="1"/>
  <c r="R448" i="1"/>
  <c r="Q448" i="1"/>
  <c r="C448" i="1"/>
  <c r="W447" i="1"/>
  <c r="W448" i="1" s="1"/>
  <c r="V447" i="1"/>
  <c r="U447" i="1"/>
  <c r="U448" i="1" s="1"/>
  <c r="T447" i="1"/>
  <c r="S447" i="1"/>
  <c r="R447" i="1"/>
  <c r="Q447" i="1"/>
  <c r="P447" i="1"/>
  <c r="P448" i="1" s="1"/>
  <c r="O447" i="1"/>
  <c r="O448" i="1" s="1"/>
  <c r="N447" i="1"/>
  <c r="N448" i="1" s="1"/>
  <c r="M447" i="1"/>
  <c r="M448" i="1" s="1"/>
  <c r="L447" i="1"/>
  <c r="K447" i="1"/>
  <c r="J447" i="1"/>
  <c r="J448" i="1" s="1"/>
  <c r="I447" i="1"/>
  <c r="I448" i="1" s="1"/>
  <c r="H447" i="1"/>
  <c r="G447" i="1"/>
  <c r="F447" i="1"/>
  <c r="E447" i="1"/>
  <c r="D447" i="1"/>
  <c r="C447" i="1"/>
  <c r="U444" i="1"/>
  <c r="Q444" i="1"/>
  <c r="N444" i="1"/>
  <c r="C444" i="1"/>
  <c r="W443" i="1"/>
  <c r="W444" i="1" s="1"/>
  <c r="V443" i="1"/>
  <c r="U443" i="1"/>
  <c r="T443" i="1"/>
  <c r="T444" i="1" s="1"/>
  <c r="S443" i="1"/>
  <c r="R443" i="1"/>
  <c r="Q443" i="1"/>
  <c r="P443" i="1"/>
  <c r="P444" i="1" s="1"/>
  <c r="O443" i="1"/>
  <c r="O444" i="1" s="1"/>
  <c r="N443" i="1"/>
  <c r="M443" i="1"/>
  <c r="M444" i="1" s="1"/>
  <c r="L443" i="1"/>
  <c r="K443" i="1"/>
  <c r="J443" i="1"/>
  <c r="J444" i="1" s="1"/>
  <c r="I443" i="1"/>
  <c r="I444" i="1" s="1"/>
  <c r="H443" i="1"/>
  <c r="G443" i="1"/>
  <c r="F443" i="1"/>
  <c r="E443" i="1"/>
  <c r="D443" i="1"/>
  <c r="V444" i="1" s="1"/>
  <c r="C443" i="1"/>
  <c r="P440" i="1"/>
  <c r="O440" i="1"/>
  <c r="N440" i="1"/>
  <c r="C440" i="1"/>
  <c r="W439" i="1"/>
  <c r="V439" i="1"/>
  <c r="U439" i="1"/>
  <c r="T439" i="1"/>
  <c r="T440" i="1" s="1"/>
  <c r="S439" i="1"/>
  <c r="R439" i="1"/>
  <c r="Q439" i="1"/>
  <c r="P439" i="1"/>
  <c r="O439" i="1"/>
  <c r="N439" i="1"/>
  <c r="M439" i="1"/>
  <c r="L439" i="1"/>
  <c r="K439" i="1"/>
  <c r="J439" i="1"/>
  <c r="I439" i="1"/>
  <c r="I440" i="1" s="1"/>
  <c r="H439" i="1"/>
  <c r="G439" i="1"/>
  <c r="F439" i="1"/>
  <c r="E439" i="1"/>
  <c r="D439" i="1"/>
  <c r="Q440" i="1" s="1"/>
  <c r="C439" i="1"/>
  <c r="T436" i="1"/>
  <c r="R436" i="1"/>
  <c r="Q436" i="1"/>
  <c r="P436" i="1"/>
  <c r="O436" i="1"/>
  <c r="C436" i="1"/>
  <c r="W435" i="1"/>
  <c r="W436" i="1" s="1"/>
  <c r="V435" i="1"/>
  <c r="V436" i="1" s="1"/>
  <c r="U435" i="1"/>
  <c r="U436" i="1" s="1"/>
  <c r="T435" i="1"/>
  <c r="S435" i="1"/>
  <c r="R435" i="1"/>
  <c r="Q435" i="1"/>
  <c r="P435" i="1"/>
  <c r="O435" i="1"/>
  <c r="N435" i="1"/>
  <c r="N436" i="1" s="1"/>
  <c r="M435" i="1"/>
  <c r="M436" i="1" s="1"/>
  <c r="L435" i="1"/>
  <c r="K435" i="1"/>
  <c r="J435" i="1"/>
  <c r="J436" i="1" s="1"/>
  <c r="I435" i="1"/>
  <c r="I436" i="1" s="1"/>
  <c r="H435" i="1"/>
  <c r="G435" i="1"/>
  <c r="F435" i="1"/>
  <c r="E435" i="1"/>
  <c r="D435" i="1"/>
  <c r="C435" i="1"/>
  <c r="V432" i="1"/>
  <c r="U432" i="1"/>
  <c r="T432" i="1"/>
  <c r="O432" i="1"/>
  <c r="M432" i="1"/>
  <c r="C432" i="1"/>
  <c r="W431" i="1"/>
  <c r="W432" i="1" s="1"/>
  <c r="V431" i="1"/>
  <c r="U431" i="1"/>
  <c r="T431" i="1"/>
  <c r="S431" i="1"/>
  <c r="R431" i="1"/>
  <c r="R432" i="1" s="1"/>
  <c r="Q431" i="1"/>
  <c r="Q432" i="1" s="1"/>
  <c r="P431" i="1"/>
  <c r="P432" i="1" s="1"/>
  <c r="O431" i="1"/>
  <c r="N431" i="1"/>
  <c r="N432" i="1" s="1"/>
  <c r="M431" i="1"/>
  <c r="L431" i="1"/>
  <c r="K431" i="1"/>
  <c r="J431" i="1"/>
  <c r="J432" i="1" s="1"/>
  <c r="I431" i="1"/>
  <c r="I432" i="1" s="1"/>
  <c r="H431" i="1"/>
  <c r="G431" i="1"/>
  <c r="F431" i="1"/>
  <c r="E431" i="1"/>
  <c r="D431" i="1"/>
  <c r="C431" i="1"/>
  <c r="W428" i="1"/>
  <c r="U428" i="1"/>
  <c r="M428" i="1"/>
  <c r="I428" i="1"/>
  <c r="C428" i="1"/>
  <c r="W427" i="1"/>
  <c r="V427" i="1"/>
  <c r="U427" i="1"/>
  <c r="T427" i="1"/>
  <c r="S427" i="1"/>
  <c r="R427" i="1"/>
  <c r="R428" i="1" s="1"/>
  <c r="Q427" i="1"/>
  <c r="Q428" i="1" s="1"/>
  <c r="P427" i="1"/>
  <c r="P428" i="1" s="1"/>
  <c r="O427" i="1"/>
  <c r="N427" i="1"/>
  <c r="M427" i="1"/>
  <c r="L427" i="1"/>
  <c r="K427" i="1"/>
  <c r="J427" i="1"/>
  <c r="J428" i="1" s="1"/>
  <c r="I427" i="1"/>
  <c r="H427" i="1"/>
  <c r="G427" i="1"/>
  <c r="F427" i="1"/>
  <c r="E427" i="1"/>
  <c r="D427" i="1"/>
  <c r="O428" i="1" s="1"/>
  <c r="C427" i="1"/>
  <c r="W424" i="1"/>
  <c r="V424" i="1"/>
  <c r="T424" i="1"/>
  <c r="P424" i="1"/>
  <c r="N424" i="1"/>
  <c r="M424" i="1"/>
  <c r="C424" i="1"/>
  <c r="W423" i="1"/>
  <c r="V423" i="1"/>
  <c r="U423" i="1"/>
  <c r="U424" i="1" s="1"/>
  <c r="T423" i="1"/>
  <c r="S423" i="1"/>
  <c r="R423" i="1"/>
  <c r="R424" i="1" s="1"/>
  <c r="Q423" i="1"/>
  <c r="Q424" i="1" s="1"/>
  <c r="P423" i="1"/>
  <c r="O423" i="1"/>
  <c r="O424" i="1" s="1"/>
  <c r="N423" i="1"/>
  <c r="M423" i="1"/>
  <c r="L423" i="1"/>
  <c r="K423" i="1"/>
  <c r="J423" i="1"/>
  <c r="J424" i="1" s="1"/>
  <c r="I423" i="1"/>
  <c r="I424" i="1" s="1"/>
  <c r="H423" i="1"/>
  <c r="G423" i="1"/>
  <c r="F423" i="1"/>
  <c r="E423" i="1"/>
  <c r="D423" i="1"/>
  <c r="C423" i="1"/>
  <c r="V420" i="1"/>
  <c r="T420" i="1"/>
  <c r="R420" i="1"/>
  <c r="C420" i="1"/>
  <c r="W419" i="1"/>
  <c r="W420" i="1" s="1"/>
  <c r="V419" i="1"/>
  <c r="U419" i="1"/>
  <c r="U420" i="1" s="1"/>
  <c r="T419" i="1"/>
  <c r="S419" i="1"/>
  <c r="R419" i="1"/>
  <c r="Q419" i="1"/>
  <c r="Q420" i="1" s="1"/>
  <c r="P419" i="1"/>
  <c r="P420" i="1" s="1"/>
  <c r="O419" i="1"/>
  <c r="O420" i="1" s="1"/>
  <c r="N419" i="1"/>
  <c r="N420" i="1" s="1"/>
  <c r="M419" i="1"/>
  <c r="M420" i="1" s="1"/>
  <c r="L419" i="1"/>
  <c r="K419" i="1"/>
  <c r="J419" i="1"/>
  <c r="J420" i="1" s="1"/>
  <c r="I419" i="1"/>
  <c r="I420" i="1" s="1"/>
  <c r="H419" i="1"/>
  <c r="G419" i="1"/>
  <c r="F419" i="1"/>
  <c r="E419" i="1"/>
  <c r="D419" i="1"/>
  <c r="C419" i="1"/>
  <c r="V416" i="1"/>
  <c r="U416" i="1"/>
  <c r="T416" i="1"/>
  <c r="R416" i="1"/>
  <c r="Q416" i="1"/>
  <c r="C416" i="1"/>
  <c r="W415" i="1"/>
  <c r="W416" i="1" s="1"/>
  <c r="V415" i="1"/>
  <c r="U415" i="1"/>
  <c r="T415" i="1"/>
  <c r="S415" i="1"/>
  <c r="R415" i="1"/>
  <c r="Q415" i="1"/>
  <c r="P415" i="1"/>
  <c r="P416" i="1" s="1"/>
  <c r="O415" i="1"/>
  <c r="O416" i="1" s="1"/>
  <c r="N415" i="1"/>
  <c r="N416" i="1" s="1"/>
  <c r="M415" i="1"/>
  <c r="M416" i="1" s="1"/>
  <c r="L415" i="1"/>
  <c r="K415" i="1"/>
  <c r="J415" i="1"/>
  <c r="J416" i="1" s="1"/>
  <c r="I415" i="1"/>
  <c r="I416" i="1" s="1"/>
  <c r="H415" i="1"/>
  <c r="G415" i="1"/>
  <c r="F415" i="1"/>
  <c r="E415" i="1"/>
  <c r="D415" i="1"/>
  <c r="C415" i="1"/>
  <c r="N412" i="1"/>
  <c r="C412" i="1"/>
  <c r="W411" i="1"/>
  <c r="W412" i="1" s="1"/>
  <c r="V411" i="1"/>
  <c r="U411" i="1"/>
  <c r="U412" i="1" s="1"/>
  <c r="T411" i="1"/>
  <c r="T412" i="1" s="1"/>
  <c r="S411" i="1"/>
  <c r="R411" i="1"/>
  <c r="Q411" i="1"/>
  <c r="P411" i="1"/>
  <c r="P412" i="1" s="1"/>
  <c r="O411" i="1"/>
  <c r="O412" i="1" s="1"/>
  <c r="N411" i="1"/>
  <c r="M411" i="1"/>
  <c r="L411" i="1"/>
  <c r="K411" i="1"/>
  <c r="J411" i="1"/>
  <c r="J412" i="1" s="1"/>
  <c r="I411" i="1"/>
  <c r="I412" i="1" s="1"/>
  <c r="H411" i="1"/>
  <c r="G411" i="1"/>
  <c r="F411" i="1"/>
  <c r="E411" i="1"/>
  <c r="D411" i="1"/>
  <c r="V412" i="1" s="1"/>
  <c r="C411" i="1"/>
  <c r="C408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P408" i="1" s="1"/>
  <c r="C407" i="1"/>
  <c r="T404" i="1"/>
  <c r="R404" i="1"/>
  <c r="P404" i="1"/>
  <c r="O404" i="1"/>
  <c r="M404" i="1"/>
  <c r="C404" i="1"/>
  <c r="W403" i="1"/>
  <c r="W404" i="1" s="1"/>
  <c r="V403" i="1"/>
  <c r="V404" i="1" s="1"/>
  <c r="U403" i="1"/>
  <c r="U404" i="1" s="1"/>
  <c r="T403" i="1"/>
  <c r="S403" i="1"/>
  <c r="R403" i="1"/>
  <c r="Q403" i="1"/>
  <c r="Q404" i="1" s="1"/>
  <c r="P403" i="1"/>
  <c r="O403" i="1"/>
  <c r="N403" i="1"/>
  <c r="N404" i="1" s="1"/>
  <c r="M403" i="1"/>
  <c r="L403" i="1"/>
  <c r="K403" i="1"/>
  <c r="J403" i="1"/>
  <c r="J404" i="1" s="1"/>
  <c r="I403" i="1"/>
  <c r="I404" i="1" s="1"/>
  <c r="H403" i="1"/>
  <c r="G403" i="1"/>
  <c r="F403" i="1"/>
  <c r="E403" i="1"/>
  <c r="D403" i="1"/>
  <c r="C403" i="1"/>
  <c r="V400" i="1"/>
  <c r="U400" i="1"/>
  <c r="T400" i="1"/>
  <c r="O400" i="1"/>
  <c r="M400" i="1"/>
  <c r="C400" i="1"/>
  <c r="W399" i="1"/>
  <c r="W400" i="1" s="1"/>
  <c r="V399" i="1"/>
  <c r="U399" i="1"/>
  <c r="T399" i="1"/>
  <c r="S399" i="1"/>
  <c r="R399" i="1"/>
  <c r="R400" i="1" s="1"/>
  <c r="Q399" i="1"/>
  <c r="Q400" i="1" s="1"/>
  <c r="P399" i="1"/>
  <c r="P400" i="1" s="1"/>
  <c r="O399" i="1"/>
  <c r="N399" i="1"/>
  <c r="N400" i="1" s="1"/>
  <c r="M399" i="1"/>
  <c r="L399" i="1"/>
  <c r="K399" i="1"/>
  <c r="J399" i="1"/>
  <c r="J400" i="1" s="1"/>
  <c r="I399" i="1"/>
  <c r="I400" i="1" s="1"/>
  <c r="H399" i="1"/>
  <c r="G399" i="1"/>
  <c r="F399" i="1"/>
  <c r="E399" i="1"/>
  <c r="D399" i="1"/>
  <c r="C399" i="1"/>
  <c r="M396" i="1"/>
  <c r="C396" i="1"/>
  <c r="W395" i="1"/>
  <c r="V395" i="1"/>
  <c r="U395" i="1"/>
  <c r="T395" i="1"/>
  <c r="S395" i="1"/>
  <c r="R395" i="1"/>
  <c r="R396" i="1" s="1"/>
  <c r="Q395" i="1"/>
  <c r="Q396" i="1" s="1"/>
  <c r="P395" i="1"/>
  <c r="P396" i="1" s="1"/>
  <c r="O395" i="1"/>
  <c r="N395" i="1"/>
  <c r="M395" i="1"/>
  <c r="L395" i="1"/>
  <c r="K395" i="1"/>
  <c r="J395" i="1"/>
  <c r="J396" i="1" s="1"/>
  <c r="I395" i="1"/>
  <c r="I396" i="1" s="1"/>
  <c r="H395" i="1"/>
  <c r="G395" i="1"/>
  <c r="F395" i="1"/>
  <c r="E395" i="1"/>
  <c r="D395" i="1"/>
  <c r="O396" i="1" s="1"/>
  <c r="C395" i="1"/>
  <c r="W392" i="1"/>
  <c r="V392" i="1"/>
  <c r="T392" i="1"/>
  <c r="P392" i="1"/>
  <c r="N392" i="1"/>
  <c r="M392" i="1"/>
  <c r="C392" i="1"/>
  <c r="W391" i="1"/>
  <c r="V391" i="1"/>
  <c r="U391" i="1"/>
  <c r="U392" i="1" s="1"/>
  <c r="T391" i="1"/>
  <c r="S391" i="1"/>
  <c r="R391" i="1"/>
  <c r="R392" i="1" s="1"/>
  <c r="Q391" i="1"/>
  <c r="Q392" i="1" s="1"/>
  <c r="P391" i="1"/>
  <c r="O391" i="1"/>
  <c r="O392" i="1" s="1"/>
  <c r="N391" i="1"/>
  <c r="M391" i="1"/>
  <c r="L391" i="1"/>
  <c r="K391" i="1"/>
  <c r="J391" i="1"/>
  <c r="J392" i="1" s="1"/>
  <c r="I391" i="1"/>
  <c r="I392" i="1" s="1"/>
  <c r="H391" i="1"/>
  <c r="G391" i="1"/>
  <c r="F391" i="1"/>
  <c r="E391" i="1"/>
  <c r="D391" i="1"/>
  <c r="C391" i="1"/>
  <c r="T388" i="1"/>
  <c r="R388" i="1"/>
  <c r="Q388" i="1"/>
  <c r="C388" i="1"/>
  <c r="W387" i="1"/>
  <c r="W388" i="1" s="1"/>
  <c r="V387" i="1"/>
  <c r="V388" i="1" s="1"/>
  <c r="U387" i="1"/>
  <c r="U388" i="1" s="1"/>
  <c r="T387" i="1"/>
  <c r="S387" i="1"/>
  <c r="R387" i="1"/>
  <c r="Q387" i="1"/>
  <c r="P387" i="1"/>
  <c r="P388" i="1" s="1"/>
  <c r="O387" i="1"/>
  <c r="O388" i="1" s="1"/>
  <c r="N387" i="1"/>
  <c r="N388" i="1" s="1"/>
  <c r="M387" i="1"/>
  <c r="M388" i="1" s="1"/>
  <c r="L387" i="1"/>
  <c r="K387" i="1"/>
  <c r="J387" i="1"/>
  <c r="J388" i="1" s="1"/>
  <c r="I387" i="1"/>
  <c r="I388" i="1" s="1"/>
  <c r="H387" i="1"/>
  <c r="G387" i="1"/>
  <c r="F387" i="1"/>
  <c r="E387" i="1"/>
  <c r="D387" i="1"/>
  <c r="C387" i="1"/>
  <c r="V384" i="1"/>
  <c r="T384" i="1"/>
  <c r="R384" i="1"/>
  <c r="Q384" i="1"/>
  <c r="C384" i="1"/>
  <c r="W383" i="1"/>
  <c r="W384" i="1" s="1"/>
  <c r="V383" i="1"/>
  <c r="U383" i="1"/>
  <c r="U384" i="1" s="1"/>
  <c r="T383" i="1"/>
  <c r="S383" i="1"/>
  <c r="R383" i="1"/>
  <c r="Q383" i="1"/>
  <c r="P383" i="1"/>
  <c r="P384" i="1" s="1"/>
  <c r="O383" i="1"/>
  <c r="O384" i="1" s="1"/>
  <c r="N383" i="1"/>
  <c r="N384" i="1" s="1"/>
  <c r="M383" i="1"/>
  <c r="M384" i="1" s="1"/>
  <c r="L383" i="1"/>
  <c r="K383" i="1"/>
  <c r="J383" i="1"/>
  <c r="J384" i="1" s="1"/>
  <c r="I383" i="1"/>
  <c r="I384" i="1" s="1"/>
  <c r="H383" i="1"/>
  <c r="G383" i="1"/>
  <c r="F383" i="1"/>
  <c r="E383" i="1"/>
  <c r="D383" i="1"/>
  <c r="C383" i="1"/>
  <c r="Q380" i="1"/>
  <c r="N380" i="1"/>
  <c r="C380" i="1"/>
  <c r="W379" i="1"/>
  <c r="W380" i="1" s="1"/>
  <c r="V379" i="1"/>
  <c r="U379" i="1"/>
  <c r="U380" i="1" s="1"/>
  <c r="T379" i="1"/>
  <c r="T380" i="1" s="1"/>
  <c r="S379" i="1"/>
  <c r="R379" i="1"/>
  <c r="Q379" i="1"/>
  <c r="P379" i="1"/>
  <c r="P380" i="1" s="1"/>
  <c r="O379" i="1"/>
  <c r="O380" i="1" s="1"/>
  <c r="N379" i="1"/>
  <c r="M379" i="1"/>
  <c r="M380" i="1" s="1"/>
  <c r="L379" i="1"/>
  <c r="K379" i="1"/>
  <c r="J379" i="1"/>
  <c r="J380" i="1" s="1"/>
  <c r="I379" i="1"/>
  <c r="I380" i="1" s="1"/>
  <c r="H379" i="1"/>
  <c r="G379" i="1"/>
  <c r="F379" i="1"/>
  <c r="E379" i="1"/>
  <c r="D379" i="1"/>
  <c r="V380" i="1" s="1"/>
  <c r="C379" i="1"/>
  <c r="P376" i="1"/>
  <c r="O376" i="1"/>
  <c r="C376" i="1"/>
  <c r="W375" i="1"/>
  <c r="V375" i="1"/>
  <c r="U375" i="1"/>
  <c r="T375" i="1"/>
  <c r="T376" i="1" s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Q376" i="1" s="1"/>
  <c r="C375" i="1"/>
  <c r="T372" i="1"/>
  <c r="R372" i="1"/>
  <c r="P372" i="1"/>
  <c r="O372" i="1"/>
  <c r="M372" i="1"/>
  <c r="C372" i="1"/>
  <c r="W371" i="1"/>
  <c r="W372" i="1" s="1"/>
  <c r="V371" i="1"/>
  <c r="V372" i="1" s="1"/>
  <c r="U371" i="1"/>
  <c r="U372" i="1" s="1"/>
  <c r="T371" i="1"/>
  <c r="S371" i="1"/>
  <c r="R371" i="1"/>
  <c r="Q371" i="1"/>
  <c r="Q372" i="1" s="1"/>
  <c r="P371" i="1"/>
  <c r="O371" i="1"/>
  <c r="N371" i="1"/>
  <c r="N372" i="1" s="1"/>
  <c r="M371" i="1"/>
  <c r="L371" i="1"/>
  <c r="K371" i="1"/>
  <c r="J371" i="1"/>
  <c r="J372" i="1" s="1"/>
  <c r="I371" i="1"/>
  <c r="I372" i="1" s="1"/>
  <c r="H371" i="1"/>
  <c r="G371" i="1"/>
  <c r="F371" i="1"/>
  <c r="E371" i="1"/>
  <c r="D371" i="1"/>
  <c r="C371" i="1"/>
  <c r="V368" i="1"/>
  <c r="U368" i="1"/>
  <c r="O368" i="1"/>
  <c r="M368" i="1"/>
  <c r="C368" i="1"/>
  <c r="W367" i="1"/>
  <c r="W368" i="1" s="1"/>
  <c r="V367" i="1"/>
  <c r="U367" i="1"/>
  <c r="T367" i="1"/>
  <c r="S367" i="1"/>
  <c r="R367" i="1"/>
  <c r="R368" i="1" s="1"/>
  <c r="Q367" i="1"/>
  <c r="Q368" i="1" s="1"/>
  <c r="P367" i="1"/>
  <c r="P368" i="1" s="1"/>
  <c r="O367" i="1"/>
  <c r="N367" i="1"/>
  <c r="N368" i="1" s="1"/>
  <c r="M367" i="1"/>
  <c r="L367" i="1"/>
  <c r="K367" i="1"/>
  <c r="J367" i="1"/>
  <c r="J368" i="1" s="1"/>
  <c r="I367" i="1"/>
  <c r="I368" i="1" s="1"/>
  <c r="H367" i="1"/>
  <c r="G367" i="1"/>
  <c r="F367" i="1"/>
  <c r="E367" i="1"/>
  <c r="T368" i="1" s="1"/>
  <c r="D367" i="1"/>
  <c r="C367" i="1"/>
  <c r="M364" i="1"/>
  <c r="C364" i="1"/>
  <c r="W363" i="1"/>
  <c r="V363" i="1"/>
  <c r="U363" i="1"/>
  <c r="T363" i="1"/>
  <c r="S363" i="1"/>
  <c r="R363" i="1"/>
  <c r="R364" i="1" s="1"/>
  <c r="Q363" i="1"/>
  <c r="Q364" i="1" s="1"/>
  <c r="P363" i="1"/>
  <c r="P364" i="1" s="1"/>
  <c r="O363" i="1"/>
  <c r="N363" i="1"/>
  <c r="M363" i="1"/>
  <c r="L363" i="1"/>
  <c r="K363" i="1"/>
  <c r="J363" i="1"/>
  <c r="J364" i="1" s="1"/>
  <c r="I363" i="1"/>
  <c r="I364" i="1" s="1"/>
  <c r="H363" i="1"/>
  <c r="G363" i="1"/>
  <c r="F363" i="1"/>
  <c r="E363" i="1"/>
  <c r="D363" i="1"/>
  <c r="O364" i="1" s="1"/>
  <c r="C363" i="1"/>
  <c r="V360" i="1"/>
  <c r="T360" i="1"/>
  <c r="P360" i="1"/>
  <c r="N360" i="1"/>
  <c r="M360" i="1"/>
  <c r="C360" i="1"/>
  <c r="W359" i="1"/>
  <c r="W360" i="1" s="1"/>
  <c r="V359" i="1"/>
  <c r="U359" i="1"/>
  <c r="U360" i="1" s="1"/>
  <c r="T359" i="1"/>
  <c r="S359" i="1"/>
  <c r="R359" i="1"/>
  <c r="R360" i="1" s="1"/>
  <c r="Q359" i="1"/>
  <c r="Q360" i="1" s="1"/>
  <c r="P359" i="1"/>
  <c r="O359" i="1"/>
  <c r="O360" i="1" s="1"/>
  <c r="N359" i="1"/>
  <c r="M359" i="1"/>
  <c r="L359" i="1"/>
  <c r="K359" i="1"/>
  <c r="J359" i="1"/>
  <c r="J360" i="1" s="1"/>
  <c r="I359" i="1"/>
  <c r="I360" i="1" s="1"/>
  <c r="H359" i="1"/>
  <c r="G359" i="1"/>
  <c r="F359" i="1"/>
  <c r="E359" i="1"/>
  <c r="D359" i="1"/>
  <c r="C359" i="1"/>
  <c r="T356" i="1"/>
  <c r="R356" i="1"/>
  <c r="C356" i="1"/>
  <c r="W355" i="1"/>
  <c r="W356" i="1" s="1"/>
  <c r="V355" i="1"/>
  <c r="V356" i="1" s="1"/>
  <c r="U355" i="1"/>
  <c r="T355" i="1"/>
  <c r="S355" i="1"/>
  <c r="R355" i="1"/>
  <c r="Q355" i="1"/>
  <c r="Q356" i="1" s="1"/>
  <c r="P355" i="1"/>
  <c r="P356" i="1" s="1"/>
  <c r="O355" i="1"/>
  <c r="N355" i="1"/>
  <c r="N356" i="1" s="1"/>
  <c r="M355" i="1"/>
  <c r="L355" i="1"/>
  <c r="K355" i="1"/>
  <c r="J355" i="1"/>
  <c r="I355" i="1"/>
  <c r="I356" i="1" s="1"/>
  <c r="H355" i="1"/>
  <c r="G355" i="1"/>
  <c r="F355" i="1"/>
  <c r="E355" i="1"/>
  <c r="D355" i="1"/>
  <c r="C355" i="1"/>
  <c r="V352" i="1"/>
  <c r="U352" i="1"/>
  <c r="T352" i="1"/>
  <c r="R352" i="1"/>
  <c r="Q352" i="1"/>
  <c r="C352" i="1"/>
  <c r="W351" i="1"/>
  <c r="W352" i="1" s="1"/>
  <c r="V351" i="1"/>
  <c r="U351" i="1"/>
  <c r="T351" i="1"/>
  <c r="S351" i="1"/>
  <c r="R351" i="1"/>
  <c r="Q351" i="1"/>
  <c r="P351" i="1"/>
  <c r="P352" i="1" s="1"/>
  <c r="O351" i="1"/>
  <c r="O352" i="1" s="1"/>
  <c r="N351" i="1"/>
  <c r="N352" i="1" s="1"/>
  <c r="M351" i="1"/>
  <c r="M352" i="1" s="1"/>
  <c r="L351" i="1"/>
  <c r="K351" i="1"/>
  <c r="J351" i="1"/>
  <c r="J352" i="1" s="1"/>
  <c r="I351" i="1"/>
  <c r="I352" i="1" s="1"/>
  <c r="H351" i="1"/>
  <c r="G351" i="1"/>
  <c r="F351" i="1"/>
  <c r="E351" i="1"/>
  <c r="D351" i="1"/>
  <c r="C351" i="1"/>
  <c r="Q348" i="1"/>
  <c r="O348" i="1"/>
  <c r="N348" i="1"/>
  <c r="C348" i="1"/>
  <c r="W347" i="1"/>
  <c r="W348" i="1" s="1"/>
  <c r="V347" i="1"/>
  <c r="U347" i="1"/>
  <c r="U348" i="1" s="1"/>
  <c r="T347" i="1"/>
  <c r="T348" i="1" s="1"/>
  <c r="S347" i="1"/>
  <c r="R347" i="1"/>
  <c r="Q347" i="1"/>
  <c r="P347" i="1"/>
  <c r="P348" i="1" s="1"/>
  <c r="O347" i="1"/>
  <c r="N347" i="1"/>
  <c r="M347" i="1"/>
  <c r="M348" i="1" s="1"/>
  <c r="L347" i="1"/>
  <c r="K347" i="1"/>
  <c r="J347" i="1"/>
  <c r="J348" i="1" s="1"/>
  <c r="I347" i="1"/>
  <c r="I348" i="1" s="1"/>
  <c r="H347" i="1"/>
  <c r="G347" i="1"/>
  <c r="F347" i="1"/>
  <c r="E347" i="1"/>
  <c r="D347" i="1"/>
  <c r="V348" i="1" s="1"/>
  <c r="C347" i="1"/>
  <c r="T344" i="1"/>
  <c r="Q344" i="1"/>
  <c r="C344" i="1"/>
  <c r="W343" i="1"/>
  <c r="V343" i="1"/>
  <c r="U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P344" i="1" s="1"/>
  <c r="C343" i="1"/>
  <c r="T340" i="1"/>
  <c r="R340" i="1"/>
  <c r="P340" i="1"/>
  <c r="O340" i="1"/>
  <c r="M340" i="1"/>
  <c r="C340" i="1"/>
  <c r="W339" i="1"/>
  <c r="W340" i="1" s="1"/>
  <c r="V339" i="1"/>
  <c r="V340" i="1" s="1"/>
  <c r="U339" i="1"/>
  <c r="U340" i="1" s="1"/>
  <c r="T339" i="1"/>
  <c r="S339" i="1"/>
  <c r="R339" i="1"/>
  <c r="Q339" i="1"/>
  <c r="Q340" i="1" s="1"/>
  <c r="P339" i="1"/>
  <c r="O339" i="1"/>
  <c r="N339" i="1"/>
  <c r="N340" i="1" s="1"/>
  <c r="M339" i="1"/>
  <c r="L339" i="1"/>
  <c r="K339" i="1"/>
  <c r="J339" i="1"/>
  <c r="J340" i="1" s="1"/>
  <c r="I339" i="1"/>
  <c r="I340" i="1" s="1"/>
  <c r="H339" i="1"/>
  <c r="G339" i="1"/>
  <c r="F339" i="1"/>
  <c r="E339" i="1"/>
  <c r="D339" i="1"/>
  <c r="C339" i="1"/>
  <c r="V336" i="1"/>
  <c r="U336" i="1"/>
  <c r="T336" i="1"/>
  <c r="O336" i="1"/>
  <c r="M336" i="1"/>
  <c r="C336" i="1"/>
  <c r="W335" i="1"/>
  <c r="W336" i="1" s="1"/>
  <c r="V335" i="1"/>
  <c r="U335" i="1"/>
  <c r="T335" i="1"/>
  <c r="S335" i="1"/>
  <c r="R335" i="1"/>
  <c r="R336" i="1" s="1"/>
  <c r="Q335" i="1"/>
  <c r="Q336" i="1" s="1"/>
  <c r="P335" i="1"/>
  <c r="P336" i="1" s="1"/>
  <c r="O335" i="1"/>
  <c r="N335" i="1"/>
  <c r="N336" i="1" s="1"/>
  <c r="M335" i="1"/>
  <c r="L335" i="1"/>
  <c r="K335" i="1"/>
  <c r="J335" i="1"/>
  <c r="J336" i="1" s="1"/>
  <c r="I335" i="1"/>
  <c r="I336" i="1" s="1"/>
  <c r="H335" i="1"/>
  <c r="G335" i="1"/>
  <c r="F335" i="1"/>
  <c r="E335" i="1"/>
  <c r="D335" i="1"/>
  <c r="C335" i="1"/>
  <c r="C332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J332" i="1" s="1"/>
  <c r="I331" i="1"/>
  <c r="I332" i="1" s="1"/>
  <c r="H331" i="1"/>
  <c r="G331" i="1"/>
  <c r="F331" i="1"/>
  <c r="E331" i="1"/>
  <c r="D331" i="1"/>
  <c r="C331" i="1"/>
  <c r="V328" i="1"/>
  <c r="T328" i="1"/>
  <c r="P328" i="1"/>
  <c r="N328" i="1"/>
  <c r="M328" i="1"/>
  <c r="C328" i="1"/>
  <c r="W327" i="1"/>
  <c r="W328" i="1" s="1"/>
  <c r="V327" i="1"/>
  <c r="U327" i="1"/>
  <c r="U328" i="1" s="1"/>
  <c r="T327" i="1"/>
  <c r="S327" i="1"/>
  <c r="R327" i="1"/>
  <c r="R328" i="1" s="1"/>
  <c r="Q327" i="1"/>
  <c r="Q328" i="1" s="1"/>
  <c r="P327" i="1"/>
  <c r="O327" i="1"/>
  <c r="O328" i="1" s="1"/>
  <c r="N327" i="1"/>
  <c r="M327" i="1"/>
  <c r="L327" i="1"/>
  <c r="K327" i="1"/>
  <c r="J327" i="1"/>
  <c r="J328" i="1" s="1"/>
  <c r="I327" i="1"/>
  <c r="I328" i="1" s="1"/>
  <c r="H327" i="1"/>
  <c r="G327" i="1"/>
  <c r="F327" i="1"/>
  <c r="E327" i="1"/>
  <c r="D327" i="1"/>
  <c r="C327" i="1"/>
  <c r="V324" i="1"/>
  <c r="T324" i="1"/>
  <c r="R324" i="1"/>
  <c r="Q324" i="1"/>
  <c r="C324" i="1"/>
  <c r="W323" i="1"/>
  <c r="W324" i="1" s="1"/>
  <c r="V323" i="1"/>
  <c r="U323" i="1"/>
  <c r="U324" i="1" s="1"/>
  <c r="T323" i="1"/>
  <c r="S323" i="1"/>
  <c r="R323" i="1"/>
  <c r="Q323" i="1"/>
  <c r="P323" i="1"/>
  <c r="P324" i="1" s="1"/>
  <c r="O323" i="1"/>
  <c r="O324" i="1" s="1"/>
  <c r="N323" i="1"/>
  <c r="N324" i="1" s="1"/>
  <c r="M323" i="1"/>
  <c r="M324" i="1" s="1"/>
  <c r="L323" i="1"/>
  <c r="K323" i="1"/>
  <c r="J323" i="1"/>
  <c r="J324" i="1" s="1"/>
  <c r="I323" i="1"/>
  <c r="I324" i="1" s="1"/>
  <c r="H323" i="1"/>
  <c r="G323" i="1"/>
  <c r="F323" i="1"/>
  <c r="E323" i="1"/>
  <c r="D323" i="1"/>
  <c r="C323" i="1"/>
  <c r="V320" i="1"/>
  <c r="T320" i="1"/>
  <c r="R320" i="1"/>
  <c r="Q320" i="1"/>
  <c r="C320" i="1"/>
  <c r="W319" i="1"/>
  <c r="W320" i="1" s="1"/>
  <c r="V319" i="1"/>
  <c r="U319" i="1"/>
  <c r="U320" i="1" s="1"/>
  <c r="T319" i="1"/>
  <c r="S319" i="1"/>
  <c r="R319" i="1"/>
  <c r="Q319" i="1"/>
  <c r="P319" i="1"/>
  <c r="P320" i="1" s="1"/>
  <c r="O319" i="1"/>
  <c r="O320" i="1" s="1"/>
  <c r="N319" i="1"/>
  <c r="N320" i="1" s="1"/>
  <c r="M319" i="1"/>
  <c r="M320" i="1" s="1"/>
  <c r="L319" i="1"/>
  <c r="K319" i="1"/>
  <c r="J319" i="1"/>
  <c r="J320" i="1" s="1"/>
  <c r="I319" i="1"/>
  <c r="I320" i="1" s="1"/>
  <c r="H319" i="1"/>
  <c r="G319" i="1"/>
  <c r="F319" i="1"/>
  <c r="E319" i="1"/>
  <c r="D319" i="1"/>
  <c r="C319" i="1"/>
  <c r="Q316" i="1"/>
  <c r="O316" i="1"/>
  <c r="N316" i="1"/>
  <c r="C316" i="1"/>
  <c r="W315" i="1"/>
  <c r="V315" i="1"/>
  <c r="U315" i="1"/>
  <c r="U316" i="1" s="1"/>
  <c r="T315" i="1"/>
  <c r="T316" i="1" s="1"/>
  <c r="S315" i="1"/>
  <c r="R315" i="1"/>
  <c r="Q315" i="1"/>
  <c r="P315" i="1"/>
  <c r="P316" i="1" s="1"/>
  <c r="O315" i="1"/>
  <c r="N315" i="1"/>
  <c r="M315" i="1"/>
  <c r="L315" i="1"/>
  <c r="K315" i="1"/>
  <c r="J315" i="1"/>
  <c r="J316" i="1" s="1"/>
  <c r="I315" i="1"/>
  <c r="I316" i="1" s="1"/>
  <c r="H315" i="1"/>
  <c r="G315" i="1"/>
  <c r="F315" i="1"/>
  <c r="E315" i="1"/>
  <c r="D315" i="1"/>
  <c r="V316" i="1" s="1"/>
  <c r="C315" i="1"/>
  <c r="T312" i="1"/>
  <c r="Q312" i="1"/>
  <c r="P312" i="1"/>
  <c r="C312" i="1"/>
  <c r="W311" i="1"/>
  <c r="V311" i="1"/>
  <c r="V312" i="1" s="1"/>
  <c r="U311" i="1"/>
  <c r="U312" i="1" s="1"/>
  <c r="T311" i="1"/>
  <c r="S311" i="1"/>
  <c r="R311" i="1"/>
  <c r="Q311" i="1"/>
  <c r="P311" i="1"/>
  <c r="O311" i="1"/>
  <c r="O312" i="1" s="1"/>
  <c r="N311" i="1"/>
  <c r="N312" i="1" s="1"/>
  <c r="M311" i="1"/>
  <c r="M312" i="1" s="1"/>
  <c r="L311" i="1"/>
  <c r="K311" i="1"/>
  <c r="J311" i="1"/>
  <c r="I311" i="1"/>
  <c r="H311" i="1"/>
  <c r="G311" i="1"/>
  <c r="F311" i="1"/>
  <c r="E311" i="1"/>
  <c r="D311" i="1"/>
  <c r="C311" i="1"/>
  <c r="T308" i="1"/>
  <c r="R308" i="1"/>
  <c r="P308" i="1"/>
  <c r="O308" i="1"/>
  <c r="M308" i="1"/>
  <c r="C308" i="1"/>
  <c r="W307" i="1"/>
  <c r="W308" i="1" s="1"/>
  <c r="V307" i="1"/>
  <c r="V308" i="1" s="1"/>
  <c r="U307" i="1"/>
  <c r="U308" i="1" s="1"/>
  <c r="T307" i="1"/>
  <c r="S307" i="1"/>
  <c r="R307" i="1"/>
  <c r="Q307" i="1"/>
  <c r="Q308" i="1" s="1"/>
  <c r="P307" i="1"/>
  <c r="O307" i="1"/>
  <c r="N307" i="1"/>
  <c r="N308" i="1" s="1"/>
  <c r="M307" i="1"/>
  <c r="L307" i="1"/>
  <c r="K307" i="1"/>
  <c r="J307" i="1"/>
  <c r="J308" i="1" s="1"/>
  <c r="I307" i="1"/>
  <c r="I308" i="1" s="1"/>
  <c r="H307" i="1"/>
  <c r="G307" i="1"/>
  <c r="F307" i="1"/>
  <c r="E307" i="1"/>
  <c r="D307" i="1"/>
  <c r="C307" i="1"/>
  <c r="V304" i="1"/>
  <c r="U304" i="1"/>
  <c r="T304" i="1"/>
  <c r="O304" i="1"/>
  <c r="M304" i="1"/>
  <c r="C304" i="1"/>
  <c r="W303" i="1"/>
  <c r="W304" i="1" s="1"/>
  <c r="V303" i="1"/>
  <c r="U303" i="1"/>
  <c r="T303" i="1"/>
  <c r="S303" i="1"/>
  <c r="R303" i="1"/>
  <c r="R304" i="1" s="1"/>
  <c r="Q303" i="1"/>
  <c r="Q304" i="1" s="1"/>
  <c r="P303" i="1"/>
  <c r="P304" i="1" s="1"/>
  <c r="O303" i="1"/>
  <c r="N303" i="1"/>
  <c r="N304" i="1" s="1"/>
  <c r="M303" i="1"/>
  <c r="L303" i="1"/>
  <c r="K303" i="1"/>
  <c r="J303" i="1"/>
  <c r="J304" i="1" s="1"/>
  <c r="I303" i="1"/>
  <c r="I304" i="1" s="1"/>
  <c r="H303" i="1"/>
  <c r="G303" i="1"/>
  <c r="F303" i="1"/>
  <c r="E303" i="1"/>
  <c r="D303" i="1"/>
  <c r="C303" i="1"/>
  <c r="N300" i="1"/>
  <c r="M300" i="1"/>
  <c r="C300" i="1"/>
  <c r="W299" i="1"/>
  <c r="V299" i="1"/>
  <c r="U299" i="1"/>
  <c r="T299" i="1"/>
  <c r="S299" i="1"/>
  <c r="R299" i="1"/>
  <c r="R300" i="1" s="1"/>
  <c r="Q299" i="1"/>
  <c r="P299" i="1"/>
  <c r="O299" i="1"/>
  <c r="N299" i="1"/>
  <c r="M299" i="1"/>
  <c r="L299" i="1"/>
  <c r="K299" i="1"/>
  <c r="J299" i="1"/>
  <c r="J300" i="1" s="1"/>
  <c r="I299" i="1"/>
  <c r="H299" i="1"/>
  <c r="G299" i="1"/>
  <c r="F299" i="1"/>
  <c r="E299" i="1"/>
  <c r="D299" i="1"/>
  <c r="C299" i="1"/>
  <c r="W296" i="1"/>
  <c r="V296" i="1"/>
  <c r="T296" i="1"/>
  <c r="P296" i="1"/>
  <c r="N296" i="1"/>
  <c r="M296" i="1"/>
  <c r="C296" i="1"/>
  <c r="W295" i="1"/>
  <c r="V295" i="1"/>
  <c r="U295" i="1"/>
  <c r="U296" i="1" s="1"/>
  <c r="T295" i="1"/>
  <c r="S295" i="1"/>
  <c r="R295" i="1"/>
  <c r="R296" i="1" s="1"/>
  <c r="Q295" i="1"/>
  <c r="Q296" i="1" s="1"/>
  <c r="P295" i="1"/>
  <c r="O295" i="1"/>
  <c r="O296" i="1" s="1"/>
  <c r="N295" i="1"/>
  <c r="M295" i="1"/>
  <c r="L295" i="1"/>
  <c r="K295" i="1"/>
  <c r="J295" i="1"/>
  <c r="J296" i="1" s="1"/>
  <c r="I295" i="1"/>
  <c r="I296" i="1" s="1"/>
  <c r="H295" i="1"/>
  <c r="G295" i="1"/>
  <c r="F295" i="1"/>
  <c r="E295" i="1"/>
  <c r="D295" i="1"/>
  <c r="C295" i="1"/>
  <c r="V292" i="1"/>
  <c r="T292" i="1"/>
  <c r="R292" i="1"/>
  <c r="Q292" i="1"/>
  <c r="C292" i="1"/>
  <c r="W291" i="1"/>
  <c r="W292" i="1" s="1"/>
  <c r="V291" i="1"/>
  <c r="U291" i="1"/>
  <c r="U292" i="1" s="1"/>
  <c r="T291" i="1"/>
  <c r="S291" i="1"/>
  <c r="R291" i="1"/>
  <c r="Q291" i="1"/>
  <c r="P291" i="1"/>
  <c r="P292" i="1" s="1"/>
  <c r="O291" i="1"/>
  <c r="O292" i="1" s="1"/>
  <c r="N291" i="1"/>
  <c r="N292" i="1" s="1"/>
  <c r="M291" i="1"/>
  <c r="M292" i="1" s="1"/>
  <c r="L291" i="1"/>
  <c r="K291" i="1"/>
  <c r="J291" i="1"/>
  <c r="J292" i="1" s="1"/>
  <c r="I291" i="1"/>
  <c r="I292" i="1" s="1"/>
  <c r="H291" i="1"/>
  <c r="G291" i="1"/>
  <c r="F291" i="1"/>
  <c r="E291" i="1"/>
  <c r="D291" i="1"/>
  <c r="C291" i="1"/>
  <c r="V288" i="1"/>
  <c r="T288" i="1"/>
  <c r="R288" i="1"/>
  <c r="Q288" i="1"/>
  <c r="O288" i="1"/>
  <c r="C288" i="1"/>
  <c r="W287" i="1"/>
  <c r="W288" i="1" s="1"/>
  <c r="V287" i="1"/>
  <c r="U287" i="1"/>
  <c r="U288" i="1" s="1"/>
  <c r="T287" i="1"/>
  <c r="S287" i="1"/>
  <c r="R287" i="1"/>
  <c r="Q287" i="1"/>
  <c r="P287" i="1"/>
  <c r="P288" i="1" s="1"/>
  <c r="O287" i="1"/>
  <c r="N287" i="1"/>
  <c r="N288" i="1" s="1"/>
  <c r="M287" i="1"/>
  <c r="M288" i="1" s="1"/>
  <c r="L287" i="1"/>
  <c r="K287" i="1"/>
  <c r="J287" i="1"/>
  <c r="J288" i="1" s="1"/>
  <c r="I287" i="1"/>
  <c r="I288" i="1" s="1"/>
  <c r="H287" i="1"/>
  <c r="G287" i="1"/>
  <c r="F287" i="1"/>
  <c r="E287" i="1"/>
  <c r="D287" i="1"/>
  <c r="C287" i="1"/>
  <c r="O284" i="1"/>
  <c r="C284" i="1"/>
  <c r="W283" i="1"/>
  <c r="V283" i="1"/>
  <c r="U283" i="1"/>
  <c r="T283" i="1"/>
  <c r="T284" i="1" s="1"/>
  <c r="S283" i="1"/>
  <c r="R283" i="1"/>
  <c r="Q283" i="1"/>
  <c r="P283" i="1"/>
  <c r="O283" i="1"/>
  <c r="N283" i="1"/>
  <c r="M283" i="1"/>
  <c r="L283" i="1"/>
  <c r="K283" i="1"/>
  <c r="J283" i="1"/>
  <c r="J284" i="1" s="1"/>
  <c r="I283" i="1"/>
  <c r="H283" i="1"/>
  <c r="G283" i="1"/>
  <c r="F283" i="1"/>
  <c r="E283" i="1"/>
  <c r="D283" i="1"/>
  <c r="V284" i="1" s="1"/>
  <c r="C283" i="1"/>
  <c r="T280" i="1"/>
  <c r="C280" i="1"/>
  <c r="W279" i="1"/>
  <c r="W280" i="1" s="1"/>
  <c r="V279" i="1"/>
  <c r="V280" i="1" s="1"/>
  <c r="U279" i="1"/>
  <c r="T279" i="1"/>
  <c r="S279" i="1"/>
  <c r="R279" i="1"/>
  <c r="Q279" i="1"/>
  <c r="P279" i="1"/>
  <c r="O279" i="1"/>
  <c r="O280" i="1" s="1"/>
  <c r="N279" i="1"/>
  <c r="N280" i="1" s="1"/>
  <c r="M279" i="1"/>
  <c r="L279" i="1"/>
  <c r="K279" i="1"/>
  <c r="J279" i="1"/>
  <c r="I279" i="1"/>
  <c r="H279" i="1"/>
  <c r="G279" i="1"/>
  <c r="F279" i="1"/>
  <c r="E279" i="1"/>
  <c r="D279" i="1"/>
  <c r="P280" i="1" s="1"/>
  <c r="C279" i="1"/>
  <c r="P276" i="1"/>
  <c r="O276" i="1"/>
  <c r="M276" i="1"/>
  <c r="C276" i="1"/>
  <c r="W275" i="1"/>
  <c r="W276" i="1" s="1"/>
  <c r="V275" i="1"/>
  <c r="V276" i="1" s="1"/>
  <c r="U275" i="1"/>
  <c r="T275" i="1"/>
  <c r="S275" i="1"/>
  <c r="R275" i="1"/>
  <c r="Q275" i="1"/>
  <c r="Q276" i="1" s="1"/>
  <c r="P275" i="1"/>
  <c r="O275" i="1"/>
  <c r="N275" i="1"/>
  <c r="M275" i="1"/>
  <c r="L275" i="1"/>
  <c r="K275" i="1"/>
  <c r="J275" i="1"/>
  <c r="J276" i="1" s="1"/>
  <c r="I275" i="1"/>
  <c r="I276" i="1" s="1"/>
  <c r="H275" i="1"/>
  <c r="G275" i="1"/>
  <c r="F275" i="1"/>
  <c r="E275" i="1"/>
  <c r="D275" i="1"/>
  <c r="C275" i="1"/>
  <c r="V272" i="1"/>
  <c r="U272" i="1"/>
  <c r="T272" i="1"/>
  <c r="O272" i="1"/>
  <c r="M272" i="1"/>
  <c r="C272" i="1"/>
  <c r="W271" i="1"/>
  <c r="W272" i="1" s="1"/>
  <c r="V271" i="1"/>
  <c r="U271" i="1"/>
  <c r="T271" i="1"/>
  <c r="S271" i="1"/>
  <c r="R271" i="1"/>
  <c r="R272" i="1" s="1"/>
  <c r="Q271" i="1"/>
  <c r="Q272" i="1" s="1"/>
  <c r="P271" i="1"/>
  <c r="P272" i="1" s="1"/>
  <c r="O271" i="1"/>
  <c r="N271" i="1"/>
  <c r="N272" i="1" s="1"/>
  <c r="M271" i="1"/>
  <c r="L271" i="1"/>
  <c r="K271" i="1"/>
  <c r="J271" i="1"/>
  <c r="J272" i="1" s="1"/>
  <c r="I271" i="1"/>
  <c r="I272" i="1" s="1"/>
  <c r="H271" i="1"/>
  <c r="G271" i="1"/>
  <c r="F271" i="1"/>
  <c r="E271" i="1"/>
  <c r="D271" i="1"/>
  <c r="C271" i="1"/>
  <c r="M268" i="1"/>
  <c r="C268" i="1"/>
  <c r="W267" i="1"/>
  <c r="V267" i="1"/>
  <c r="U267" i="1"/>
  <c r="T267" i="1"/>
  <c r="S267" i="1"/>
  <c r="R267" i="1"/>
  <c r="R268" i="1" s="1"/>
  <c r="Q267" i="1"/>
  <c r="Q268" i="1" s="1"/>
  <c r="P267" i="1"/>
  <c r="O267" i="1"/>
  <c r="N267" i="1"/>
  <c r="M267" i="1"/>
  <c r="L267" i="1"/>
  <c r="K267" i="1"/>
  <c r="J267" i="1"/>
  <c r="J268" i="1" s="1"/>
  <c r="I267" i="1"/>
  <c r="I268" i="1" s="1"/>
  <c r="H267" i="1"/>
  <c r="G267" i="1"/>
  <c r="F267" i="1"/>
  <c r="E267" i="1"/>
  <c r="D267" i="1"/>
  <c r="C267" i="1"/>
  <c r="V264" i="1"/>
  <c r="T264" i="1"/>
  <c r="P264" i="1"/>
  <c r="N264" i="1"/>
  <c r="M264" i="1"/>
  <c r="C264" i="1"/>
  <c r="W263" i="1"/>
  <c r="W264" i="1" s="1"/>
  <c r="V263" i="1"/>
  <c r="U263" i="1"/>
  <c r="U264" i="1" s="1"/>
  <c r="T263" i="1"/>
  <c r="S263" i="1"/>
  <c r="R263" i="1"/>
  <c r="R264" i="1" s="1"/>
  <c r="Q263" i="1"/>
  <c r="Q264" i="1" s="1"/>
  <c r="P263" i="1"/>
  <c r="O263" i="1"/>
  <c r="O264" i="1" s="1"/>
  <c r="N263" i="1"/>
  <c r="M263" i="1"/>
  <c r="L263" i="1"/>
  <c r="K263" i="1"/>
  <c r="J263" i="1"/>
  <c r="J264" i="1" s="1"/>
  <c r="I263" i="1"/>
  <c r="I264" i="1" s="1"/>
  <c r="H263" i="1"/>
  <c r="G263" i="1"/>
  <c r="F263" i="1"/>
  <c r="E263" i="1"/>
  <c r="D263" i="1"/>
  <c r="C263" i="1"/>
  <c r="V260" i="1"/>
  <c r="T260" i="1"/>
  <c r="R260" i="1"/>
  <c r="C260" i="1"/>
  <c r="W259" i="1"/>
  <c r="W260" i="1" s="1"/>
  <c r="V259" i="1"/>
  <c r="U259" i="1"/>
  <c r="U260" i="1" s="1"/>
  <c r="T259" i="1"/>
  <c r="S259" i="1"/>
  <c r="R259" i="1"/>
  <c r="Q259" i="1"/>
  <c r="Q260" i="1" s="1"/>
  <c r="P259" i="1"/>
  <c r="P260" i="1" s="1"/>
  <c r="O259" i="1"/>
  <c r="O260" i="1" s="1"/>
  <c r="N259" i="1"/>
  <c r="N260" i="1" s="1"/>
  <c r="M259" i="1"/>
  <c r="M260" i="1" s="1"/>
  <c r="L259" i="1"/>
  <c r="K259" i="1"/>
  <c r="J259" i="1"/>
  <c r="J260" i="1" s="1"/>
  <c r="I259" i="1"/>
  <c r="I260" i="1" s="1"/>
  <c r="H259" i="1"/>
  <c r="G259" i="1"/>
  <c r="F259" i="1"/>
  <c r="E259" i="1"/>
  <c r="D259" i="1"/>
  <c r="C259" i="1"/>
  <c r="V256" i="1"/>
  <c r="U256" i="1"/>
  <c r="T256" i="1"/>
  <c r="R256" i="1"/>
  <c r="Q256" i="1"/>
  <c r="C256" i="1"/>
  <c r="W255" i="1"/>
  <c r="W256" i="1" s="1"/>
  <c r="V255" i="1"/>
  <c r="U255" i="1"/>
  <c r="T255" i="1"/>
  <c r="S255" i="1"/>
  <c r="R255" i="1"/>
  <c r="Q255" i="1"/>
  <c r="P255" i="1"/>
  <c r="P256" i="1" s="1"/>
  <c r="O255" i="1"/>
  <c r="O256" i="1" s="1"/>
  <c r="N255" i="1"/>
  <c r="N256" i="1" s="1"/>
  <c r="M255" i="1"/>
  <c r="M256" i="1" s="1"/>
  <c r="L255" i="1"/>
  <c r="K255" i="1"/>
  <c r="J255" i="1"/>
  <c r="J256" i="1" s="1"/>
  <c r="I255" i="1"/>
  <c r="I256" i="1" s="1"/>
  <c r="H255" i="1"/>
  <c r="G255" i="1"/>
  <c r="F255" i="1"/>
  <c r="E255" i="1"/>
  <c r="D255" i="1"/>
  <c r="C255" i="1"/>
  <c r="Q252" i="1"/>
  <c r="O252" i="1"/>
  <c r="N252" i="1"/>
  <c r="C252" i="1"/>
  <c r="W251" i="1"/>
  <c r="V251" i="1"/>
  <c r="U251" i="1"/>
  <c r="U252" i="1" s="1"/>
  <c r="T251" i="1"/>
  <c r="T252" i="1" s="1"/>
  <c r="S251" i="1"/>
  <c r="R251" i="1"/>
  <c r="Q251" i="1"/>
  <c r="P251" i="1"/>
  <c r="P252" i="1" s="1"/>
  <c r="O251" i="1"/>
  <c r="N251" i="1"/>
  <c r="M251" i="1"/>
  <c r="L251" i="1"/>
  <c r="K251" i="1"/>
  <c r="J251" i="1"/>
  <c r="J252" i="1" s="1"/>
  <c r="I251" i="1"/>
  <c r="I252" i="1" s="1"/>
  <c r="H251" i="1"/>
  <c r="G251" i="1"/>
  <c r="F251" i="1"/>
  <c r="E251" i="1"/>
  <c r="D251" i="1"/>
  <c r="V252" i="1" s="1"/>
  <c r="C251" i="1"/>
  <c r="T248" i="1"/>
  <c r="Q248" i="1"/>
  <c r="C248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P248" i="1" s="1"/>
  <c r="C247" i="1"/>
  <c r="T244" i="1"/>
  <c r="R244" i="1"/>
  <c r="P244" i="1"/>
  <c r="O244" i="1"/>
  <c r="M244" i="1"/>
  <c r="C244" i="1"/>
  <c r="W243" i="1"/>
  <c r="W244" i="1" s="1"/>
  <c r="V243" i="1"/>
  <c r="V244" i="1" s="1"/>
  <c r="U243" i="1"/>
  <c r="U244" i="1" s="1"/>
  <c r="T243" i="1"/>
  <c r="S243" i="1"/>
  <c r="R243" i="1"/>
  <c r="Q243" i="1"/>
  <c r="Q244" i="1" s="1"/>
  <c r="P243" i="1"/>
  <c r="O243" i="1"/>
  <c r="N243" i="1"/>
  <c r="N244" i="1" s="1"/>
  <c r="M243" i="1"/>
  <c r="L243" i="1"/>
  <c r="K243" i="1"/>
  <c r="J243" i="1"/>
  <c r="J244" i="1" s="1"/>
  <c r="I243" i="1"/>
  <c r="I244" i="1" s="1"/>
  <c r="H243" i="1"/>
  <c r="G243" i="1"/>
  <c r="F243" i="1"/>
  <c r="E243" i="1"/>
  <c r="D243" i="1"/>
  <c r="C243" i="1"/>
  <c r="V240" i="1"/>
  <c r="U240" i="1"/>
  <c r="T240" i="1"/>
  <c r="O240" i="1"/>
  <c r="M240" i="1"/>
  <c r="C240" i="1"/>
  <c r="W239" i="1"/>
  <c r="W240" i="1" s="1"/>
  <c r="V239" i="1"/>
  <c r="U239" i="1"/>
  <c r="T239" i="1"/>
  <c r="S239" i="1"/>
  <c r="R239" i="1"/>
  <c r="R240" i="1" s="1"/>
  <c r="Q239" i="1"/>
  <c r="Q240" i="1" s="1"/>
  <c r="P239" i="1"/>
  <c r="P240" i="1" s="1"/>
  <c r="O239" i="1"/>
  <c r="N239" i="1"/>
  <c r="N240" i="1" s="1"/>
  <c r="M239" i="1"/>
  <c r="L239" i="1"/>
  <c r="K239" i="1"/>
  <c r="J239" i="1"/>
  <c r="J240" i="1" s="1"/>
  <c r="I239" i="1"/>
  <c r="I240" i="1" s="1"/>
  <c r="H239" i="1"/>
  <c r="G239" i="1"/>
  <c r="F239" i="1"/>
  <c r="E239" i="1"/>
  <c r="D239" i="1"/>
  <c r="C239" i="1"/>
  <c r="N236" i="1"/>
  <c r="C236" i="1"/>
  <c r="W235" i="1"/>
  <c r="V235" i="1"/>
  <c r="U235" i="1"/>
  <c r="T235" i="1"/>
  <c r="T236" i="1" s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J236" i="1" s="1"/>
  <c r="C235" i="1"/>
  <c r="V232" i="1"/>
  <c r="T232" i="1"/>
  <c r="P232" i="1"/>
  <c r="N232" i="1"/>
  <c r="M232" i="1"/>
  <c r="C232" i="1"/>
  <c r="W231" i="1"/>
  <c r="W232" i="1" s="1"/>
  <c r="V231" i="1"/>
  <c r="U231" i="1"/>
  <c r="U232" i="1" s="1"/>
  <c r="T231" i="1"/>
  <c r="S231" i="1"/>
  <c r="R231" i="1"/>
  <c r="R232" i="1" s="1"/>
  <c r="Q231" i="1"/>
  <c r="Q232" i="1" s="1"/>
  <c r="P231" i="1"/>
  <c r="O231" i="1"/>
  <c r="O232" i="1" s="1"/>
  <c r="N231" i="1"/>
  <c r="M231" i="1"/>
  <c r="L231" i="1"/>
  <c r="K231" i="1"/>
  <c r="J231" i="1"/>
  <c r="J232" i="1" s="1"/>
  <c r="I231" i="1"/>
  <c r="I232" i="1" s="1"/>
  <c r="H231" i="1"/>
  <c r="G231" i="1"/>
  <c r="F231" i="1"/>
  <c r="E231" i="1"/>
  <c r="D231" i="1"/>
  <c r="C231" i="1"/>
  <c r="V228" i="1"/>
  <c r="T228" i="1"/>
  <c r="R228" i="1"/>
  <c r="Q228" i="1"/>
  <c r="C228" i="1"/>
  <c r="W227" i="1"/>
  <c r="W228" i="1" s="1"/>
  <c r="V227" i="1"/>
  <c r="U227" i="1"/>
  <c r="U228" i="1" s="1"/>
  <c r="T227" i="1"/>
  <c r="S227" i="1"/>
  <c r="R227" i="1"/>
  <c r="Q227" i="1"/>
  <c r="P227" i="1"/>
  <c r="P228" i="1" s="1"/>
  <c r="O227" i="1"/>
  <c r="O228" i="1" s="1"/>
  <c r="N227" i="1"/>
  <c r="N228" i="1" s="1"/>
  <c r="M227" i="1"/>
  <c r="M228" i="1" s="1"/>
  <c r="L227" i="1"/>
  <c r="K227" i="1"/>
  <c r="J227" i="1"/>
  <c r="J228" i="1" s="1"/>
  <c r="I227" i="1"/>
  <c r="I228" i="1" s="1"/>
  <c r="H227" i="1"/>
  <c r="G227" i="1"/>
  <c r="F227" i="1"/>
  <c r="E227" i="1"/>
  <c r="D227" i="1"/>
  <c r="C227" i="1"/>
  <c r="V224" i="1"/>
  <c r="T224" i="1"/>
  <c r="R224" i="1"/>
  <c r="Q224" i="1"/>
  <c r="C224" i="1"/>
  <c r="W223" i="1"/>
  <c r="W224" i="1" s="1"/>
  <c r="V223" i="1"/>
  <c r="U223" i="1"/>
  <c r="U224" i="1" s="1"/>
  <c r="T223" i="1"/>
  <c r="S223" i="1"/>
  <c r="R223" i="1"/>
  <c r="Q223" i="1"/>
  <c r="P223" i="1"/>
  <c r="P224" i="1" s="1"/>
  <c r="O223" i="1"/>
  <c r="O224" i="1" s="1"/>
  <c r="N223" i="1"/>
  <c r="N224" i="1" s="1"/>
  <c r="M223" i="1"/>
  <c r="M224" i="1" s="1"/>
  <c r="L223" i="1"/>
  <c r="K223" i="1"/>
  <c r="J223" i="1"/>
  <c r="J224" i="1" s="1"/>
  <c r="I223" i="1"/>
  <c r="I224" i="1" s="1"/>
  <c r="H223" i="1"/>
  <c r="G223" i="1"/>
  <c r="F223" i="1"/>
  <c r="E223" i="1"/>
  <c r="D223" i="1"/>
  <c r="C223" i="1"/>
  <c r="Q220" i="1"/>
  <c r="N220" i="1"/>
  <c r="C220" i="1"/>
  <c r="W219" i="1"/>
  <c r="V219" i="1"/>
  <c r="U219" i="1"/>
  <c r="T219" i="1"/>
  <c r="T220" i="1" s="1"/>
  <c r="S219" i="1"/>
  <c r="R219" i="1"/>
  <c r="Q219" i="1"/>
  <c r="P219" i="1"/>
  <c r="O219" i="1"/>
  <c r="N219" i="1"/>
  <c r="M219" i="1"/>
  <c r="L219" i="1"/>
  <c r="K219" i="1"/>
  <c r="J219" i="1"/>
  <c r="I219" i="1"/>
  <c r="I220" i="1" s="1"/>
  <c r="H219" i="1"/>
  <c r="G219" i="1"/>
  <c r="F219" i="1"/>
  <c r="E219" i="1"/>
  <c r="D219" i="1"/>
  <c r="V220" i="1" s="1"/>
  <c r="C219" i="1"/>
  <c r="Q216" i="1"/>
  <c r="C216" i="1"/>
  <c r="W215" i="1"/>
  <c r="W216" i="1" s="1"/>
  <c r="V215" i="1"/>
  <c r="U215" i="1"/>
  <c r="T215" i="1"/>
  <c r="T216" i="1" s="1"/>
  <c r="S215" i="1"/>
  <c r="R215" i="1"/>
  <c r="Q215" i="1"/>
  <c r="P215" i="1"/>
  <c r="O215" i="1"/>
  <c r="O216" i="1" s="1"/>
  <c r="N215" i="1"/>
  <c r="M215" i="1"/>
  <c r="L215" i="1"/>
  <c r="K215" i="1"/>
  <c r="J215" i="1"/>
  <c r="I215" i="1"/>
  <c r="H215" i="1"/>
  <c r="G215" i="1"/>
  <c r="F215" i="1"/>
  <c r="E215" i="1"/>
  <c r="D215" i="1"/>
  <c r="P216" i="1" s="1"/>
  <c r="C215" i="1"/>
  <c r="T212" i="1"/>
  <c r="R212" i="1"/>
  <c r="P212" i="1"/>
  <c r="O212" i="1"/>
  <c r="M212" i="1"/>
  <c r="C212" i="1"/>
  <c r="W211" i="1"/>
  <c r="W212" i="1" s="1"/>
  <c r="V211" i="1"/>
  <c r="V212" i="1" s="1"/>
  <c r="U211" i="1"/>
  <c r="U212" i="1" s="1"/>
  <c r="T211" i="1"/>
  <c r="S211" i="1"/>
  <c r="R211" i="1"/>
  <c r="Q211" i="1"/>
  <c r="Q212" i="1" s="1"/>
  <c r="P211" i="1"/>
  <c r="O211" i="1"/>
  <c r="N211" i="1"/>
  <c r="N212" i="1" s="1"/>
  <c r="M211" i="1"/>
  <c r="L211" i="1"/>
  <c r="K211" i="1"/>
  <c r="J211" i="1"/>
  <c r="J212" i="1" s="1"/>
  <c r="I211" i="1"/>
  <c r="I212" i="1" s="1"/>
  <c r="H211" i="1"/>
  <c r="G211" i="1"/>
  <c r="F211" i="1"/>
  <c r="E211" i="1"/>
  <c r="D211" i="1"/>
  <c r="C211" i="1"/>
  <c r="V208" i="1"/>
  <c r="U208" i="1"/>
  <c r="T208" i="1"/>
  <c r="O208" i="1"/>
  <c r="M208" i="1"/>
  <c r="C208" i="1"/>
  <c r="W207" i="1"/>
  <c r="W208" i="1" s="1"/>
  <c r="V207" i="1"/>
  <c r="U207" i="1"/>
  <c r="T207" i="1"/>
  <c r="S207" i="1"/>
  <c r="R207" i="1"/>
  <c r="R208" i="1" s="1"/>
  <c r="Q207" i="1"/>
  <c r="Q208" i="1" s="1"/>
  <c r="P207" i="1"/>
  <c r="P208" i="1" s="1"/>
  <c r="O207" i="1"/>
  <c r="N207" i="1"/>
  <c r="N208" i="1" s="1"/>
  <c r="M207" i="1"/>
  <c r="L207" i="1"/>
  <c r="K207" i="1"/>
  <c r="J207" i="1"/>
  <c r="J208" i="1" s="1"/>
  <c r="I207" i="1"/>
  <c r="I208" i="1" s="1"/>
  <c r="H207" i="1"/>
  <c r="G207" i="1"/>
  <c r="F207" i="1"/>
  <c r="E207" i="1"/>
  <c r="D207" i="1"/>
  <c r="C207" i="1"/>
  <c r="W204" i="1"/>
  <c r="V204" i="1"/>
  <c r="U204" i="1"/>
  <c r="Q204" i="1"/>
  <c r="M204" i="1"/>
  <c r="C204" i="1"/>
  <c r="W203" i="1"/>
  <c r="V203" i="1"/>
  <c r="U203" i="1"/>
  <c r="T203" i="1"/>
  <c r="S203" i="1"/>
  <c r="R203" i="1"/>
  <c r="R204" i="1" s="1"/>
  <c r="Q203" i="1"/>
  <c r="P203" i="1"/>
  <c r="P204" i="1" s="1"/>
  <c r="O203" i="1"/>
  <c r="N203" i="1"/>
  <c r="M203" i="1"/>
  <c r="L203" i="1"/>
  <c r="K203" i="1"/>
  <c r="J203" i="1"/>
  <c r="J204" i="1" s="1"/>
  <c r="I203" i="1"/>
  <c r="I204" i="1" s="1"/>
  <c r="H203" i="1"/>
  <c r="G203" i="1"/>
  <c r="F203" i="1"/>
  <c r="E203" i="1"/>
  <c r="D203" i="1"/>
  <c r="O204" i="1" s="1"/>
  <c r="C203" i="1"/>
  <c r="V200" i="1"/>
  <c r="T200" i="1"/>
  <c r="P200" i="1"/>
  <c r="N200" i="1"/>
  <c r="C200" i="1"/>
  <c r="W199" i="1"/>
  <c r="W200" i="1" s="1"/>
  <c r="V199" i="1"/>
  <c r="U199" i="1"/>
  <c r="U200" i="1" s="1"/>
  <c r="T199" i="1"/>
  <c r="S199" i="1"/>
  <c r="R199" i="1"/>
  <c r="R200" i="1" s="1"/>
  <c r="Q199" i="1"/>
  <c r="Q200" i="1" s="1"/>
  <c r="P199" i="1"/>
  <c r="O199" i="1"/>
  <c r="O200" i="1" s="1"/>
  <c r="N199" i="1"/>
  <c r="M199" i="1"/>
  <c r="M200" i="1" s="1"/>
  <c r="L199" i="1"/>
  <c r="K199" i="1"/>
  <c r="J199" i="1"/>
  <c r="J200" i="1" s="1"/>
  <c r="I199" i="1"/>
  <c r="I200" i="1" s="1"/>
  <c r="H199" i="1"/>
  <c r="G199" i="1"/>
  <c r="F199" i="1"/>
  <c r="E199" i="1"/>
  <c r="D199" i="1"/>
  <c r="C199" i="1"/>
  <c r="V196" i="1"/>
  <c r="T196" i="1"/>
  <c r="R196" i="1"/>
  <c r="C196" i="1"/>
  <c r="W195" i="1"/>
  <c r="W196" i="1" s="1"/>
  <c r="V195" i="1"/>
  <c r="U195" i="1"/>
  <c r="U196" i="1" s="1"/>
  <c r="T195" i="1"/>
  <c r="S195" i="1"/>
  <c r="R195" i="1"/>
  <c r="Q195" i="1"/>
  <c r="Q196" i="1" s="1"/>
  <c r="P195" i="1"/>
  <c r="P196" i="1" s="1"/>
  <c r="O195" i="1"/>
  <c r="O196" i="1" s="1"/>
  <c r="N195" i="1"/>
  <c r="N196" i="1" s="1"/>
  <c r="M195" i="1"/>
  <c r="M196" i="1" s="1"/>
  <c r="L195" i="1"/>
  <c r="K195" i="1"/>
  <c r="J195" i="1"/>
  <c r="J196" i="1" s="1"/>
  <c r="I195" i="1"/>
  <c r="I196" i="1" s="1"/>
  <c r="H195" i="1"/>
  <c r="G195" i="1"/>
  <c r="F195" i="1"/>
  <c r="E195" i="1"/>
  <c r="D195" i="1"/>
  <c r="C195" i="1"/>
  <c r="V192" i="1"/>
  <c r="T192" i="1"/>
  <c r="R192" i="1"/>
  <c r="Q192" i="1"/>
  <c r="J192" i="1"/>
  <c r="C192" i="1"/>
  <c r="W191" i="1"/>
  <c r="W192" i="1" s="1"/>
  <c r="V191" i="1"/>
  <c r="U191" i="1"/>
  <c r="U192" i="1" s="1"/>
  <c r="T191" i="1"/>
  <c r="S191" i="1"/>
  <c r="R191" i="1"/>
  <c r="Q191" i="1"/>
  <c r="P191" i="1"/>
  <c r="P192" i="1" s="1"/>
  <c r="O191" i="1"/>
  <c r="O192" i="1" s="1"/>
  <c r="N191" i="1"/>
  <c r="N192" i="1" s="1"/>
  <c r="M191" i="1"/>
  <c r="M192" i="1" s="1"/>
  <c r="L191" i="1"/>
  <c r="K191" i="1"/>
  <c r="J191" i="1"/>
  <c r="I191" i="1"/>
  <c r="I192" i="1" s="1"/>
  <c r="H191" i="1"/>
  <c r="G191" i="1"/>
  <c r="F191" i="1"/>
  <c r="E191" i="1"/>
  <c r="D191" i="1"/>
  <c r="C191" i="1"/>
  <c r="O188" i="1"/>
  <c r="N188" i="1"/>
  <c r="J188" i="1"/>
  <c r="C188" i="1"/>
  <c r="W187" i="1"/>
  <c r="W188" i="1" s="1"/>
  <c r="V187" i="1"/>
  <c r="U187" i="1"/>
  <c r="T187" i="1"/>
  <c r="T188" i="1" s="1"/>
  <c r="S187" i="1"/>
  <c r="R187" i="1"/>
  <c r="R188" i="1" s="1"/>
  <c r="Q187" i="1"/>
  <c r="P187" i="1"/>
  <c r="P188" i="1" s="1"/>
  <c r="O187" i="1"/>
  <c r="N187" i="1"/>
  <c r="M187" i="1"/>
  <c r="L187" i="1"/>
  <c r="K187" i="1"/>
  <c r="J187" i="1"/>
  <c r="I187" i="1"/>
  <c r="I188" i="1" s="1"/>
  <c r="H187" i="1"/>
  <c r="G187" i="1"/>
  <c r="F187" i="1"/>
  <c r="E187" i="1"/>
  <c r="D187" i="1"/>
  <c r="V188" i="1" s="1"/>
  <c r="C187" i="1"/>
  <c r="T184" i="1"/>
  <c r="Q184" i="1"/>
  <c r="C184" i="1"/>
  <c r="W183" i="1"/>
  <c r="W184" i="1" s="1"/>
  <c r="V183" i="1"/>
  <c r="V184" i="1" s="1"/>
  <c r="U183" i="1"/>
  <c r="U184" i="1" s="1"/>
  <c r="T183" i="1"/>
  <c r="S183" i="1"/>
  <c r="R183" i="1"/>
  <c r="Q183" i="1"/>
  <c r="P183" i="1"/>
  <c r="O183" i="1"/>
  <c r="O184" i="1" s="1"/>
  <c r="N183" i="1"/>
  <c r="N184" i="1" s="1"/>
  <c r="M183" i="1"/>
  <c r="M184" i="1" s="1"/>
  <c r="L183" i="1"/>
  <c r="K183" i="1"/>
  <c r="J183" i="1"/>
  <c r="I183" i="1"/>
  <c r="I184" i="1" s="1"/>
  <c r="H183" i="1"/>
  <c r="G183" i="1"/>
  <c r="F183" i="1"/>
  <c r="E183" i="1"/>
  <c r="D183" i="1"/>
  <c r="P184" i="1" s="1"/>
  <c r="C183" i="1"/>
  <c r="P180" i="1"/>
  <c r="O180" i="1"/>
  <c r="M180" i="1"/>
  <c r="C180" i="1"/>
  <c r="W179" i="1"/>
  <c r="W180" i="1" s="1"/>
  <c r="V179" i="1"/>
  <c r="V180" i="1" s="1"/>
  <c r="U179" i="1"/>
  <c r="T179" i="1"/>
  <c r="S179" i="1"/>
  <c r="R179" i="1"/>
  <c r="Q179" i="1"/>
  <c r="Q180" i="1" s="1"/>
  <c r="P179" i="1"/>
  <c r="O179" i="1"/>
  <c r="N179" i="1"/>
  <c r="M179" i="1"/>
  <c r="L179" i="1"/>
  <c r="K179" i="1"/>
  <c r="J179" i="1"/>
  <c r="J180" i="1" s="1"/>
  <c r="I179" i="1"/>
  <c r="I180" i="1" s="1"/>
  <c r="H179" i="1"/>
  <c r="G179" i="1"/>
  <c r="F179" i="1"/>
  <c r="E179" i="1"/>
  <c r="R180" i="1" s="1"/>
  <c r="D179" i="1"/>
  <c r="C179" i="1"/>
  <c r="V176" i="1"/>
  <c r="U176" i="1"/>
  <c r="T176" i="1"/>
  <c r="O176" i="1"/>
  <c r="M176" i="1"/>
  <c r="C176" i="1"/>
  <c r="W175" i="1"/>
  <c r="W176" i="1" s="1"/>
  <c r="V175" i="1"/>
  <c r="U175" i="1"/>
  <c r="T175" i="1"/>
  <c r="S175" i="1"/>
  <c r="R175" i="1"/>
  <c r="R176" i="1" s="1"/>
  <c r="Q175" i="1"/>
  <c r="Q176" i="1" s="1"/>
  <c r="P175" i="1"/>
  <c r="P176" i="1" s="1"/>
  <c r="O175" i="1"/>
  <c r="N175" i="1"/>
  <c r="N176" i="1" s="1"/>
  <c r="M175" i="1"/>
  <c r="L175" i="1"/>
  <c r="K175" i="1"/>
  <c r="J175" i="1"/>
  <c r="J176" i="1" s="1"/>
  <c r="I175" i="1"/>
  <c r="I176" i="1" s="1"/>
  <c r="H175" i="1"/>
  <c r="G175" i="1"/>
  <c r="F175" i="1"/>
  <c r="E175" i="1"/>
  <c r="D175" i="1"/>
  <c r="C175" i="1"/>
  <c r="W172" i="1"/>
  <c r="V172" i="1"/>
  <c r="U172" i="1"/>
  <c r="Q172" i="1"/>
  <c r="M172" i="1"/>
  <c r="C172" i="1"/>
  <c r="W171" i="1"/>
  <c r="V171" i="1"/>
  <c r="U171" i="1"/>
  <c r="T171" i="1"/>
  <c r="S171" i="1"/>
  <c r="R171" i="1"/>
  <c r="R172" i="1" s="1"/>
  <c r="Q171" i="1"/>
  <c r="P171" i="1"/>
  <c r="P172" i="1" s="1"/>
  <c r="O171" i="1"/>
  <c r="N171" i="1"/>
  <c r="M171" i="1"/>
  <c r="L171" i="1"/>
  <c r="K171" i="1"/>
  <c r="J171" i="1"/>
  <c r="J172" i="1" s="1"/>
  <c r="I171" i="1"/>
  <c r="I172" i="1" s="1"/>
  <c r="H171" i="1"/>
  <c r="G171" i="1"/>
  <c r="F171" i="1"/>
  <c r="E171" i="1"/>
  <c r="D171" i="1"/>
  <c r="O172" i="1" s="1"/>
  <c r="C171" i="1"/>
  <c r="V168" i="1"/>
  <c r="T168" i="1"/>
  <c r="P168" i="1"/>
  <c r="N168" i="1"/>
  <c r="C168" i="1"/>
  <c r="W167" i="1"/>
  <c r="W168" i="1" s="1"/>
  <c r="V167" i="1"/>
  <c r="U167" i="1"/>
  <c r="U168" i="1" s="1"/>
  <c r="T167" i="1"/>
  <c r="S167" i="1"/>
  <c r="R167" i="1"/>
  <c r="R168" i="1" s="1"/>
  <c r="Q167" i="1"/>
  <c r="Q168" i="1" s="1"/>
  <c r="P167" i="1"/>
  <c r="O167" i="1"/>
  <c r="O168" i="1" s="1"/>
  <c r="N167" i="1"/>
  <c r="M167" i="1"/>
  <c r="M168" i="1" s="1"/>
  <c r="L167" i="1"/>
  <c r="K167" i="1"/>
  <c r="J167" i="1"/>
  <c r="J168" i="1" s="1"/>
  <c r="I167" i="1"/>
  <c r="I168" i="1" s="1"/>
  <c r="H167" i="1"/>
  <c r="G167" i="1"/>
  <c r="F167" i="1"/>
  <c r="E167" i="1"/>
  <c r="D167" i="1"/>
  <c r="C167" i="1"/>
  <c r="T164" i="1"/>
  <c r="R164" i="1"/>
  <c r="C164" i="1"/>
  <c r="W163" i="1"/>
  <c r="W164" i="1" s="1"/>
  <c r="V163" i="1"/>
  <c r="V164" i="1" s="1"/>
  <c r="U163" i="1"/>
  <c r="U164" i="1" s="1"/>
  <c r="T163" i="1"/>
  <c r="S163" i="1"/>
  <c r="R163" i="1"/>
  <c r="Q163" i="1"/>
  <c r="Q164" i="1" s="1"/>
  <c r="P163" i="1"/>
  <c r="P164" i="1" s="1"/>
  <c r="O163" i="1"/>
  <c r="O164" i="1" s="1"/>
  <c r="N163" i="1"/>
  <c r="N164" i="1" s="1"/>
  <c r="M163" i="1"/>
  <c r="M164" i="1" s="1"/>
  <c r="L163" i="1"/>
  <c r="K163" i="1"/>
  <c r="J163" i="1"/>
  <c r="J164" i="1" s="1"/>
  <c r="I163" i="1"/>
  <c r="I164" i="1" s="1"/>
  <c r="H163" i="1"/>
  <c r="G163" i="1"/>
  <c r="F163" i="1"/>
  <c r="E163" i="1"/>
  <c r="D163" i="1"/>
  <c r="C163" i="1"/>
  <c r="V160" i="1"/>
  <c r="T160" i="1"/>
  <c r="R160" i="1"/>
  <c r="Q160" i="1"/>
  <c r="J160" i="1"/>
  <c r="C160" i="1"/>
  <c r="W159" i="1"/>
  <c r="W160" i="1" s="1"/>
  <c r="V159" i="1"/>
  <c r="U159" i="1"/>
  <c r="U160" i="1" s="1"/>
  <c r="T159" i="1"/>
  <c r="S159" i="1"/>
  <c r="R159" i="1"/>
  <c r="Q159" i="1"/>
  <c r="P159" i="1"/>
  <c r="P160" i="1" s="1"/>
  <c r="O159" i="1"/>
  <c r="O160" i="1" s="1"/>
  <c r="N159" i="1"/>
  <c r="N160" i="1" s="1"/>
  <c r="M159" i="1"/>
  <c r="M160" i="1" s="1"/>
  <c r="L159" i="1"/>
  <c r="K159" i="1"/>
  <c r="J159" i="1"/>
  <c r="I159" i="1"/>
  <c r="I160" i="1" s="1"/>
  <c r="H159" i="1"/>
  <c r="G159" i="1"/>
  <c r="F159" i="1"/>
  <c r="E159" i="1"/>
  <c r="D159" i="1"/>
  <c r="C159" i="1"/>
  <c r="O156" i="1"/>
  <c r="N156" i="1"/>
  <c r="C156" i="1"/>
  <c r="W155" i="1"/>
  <c r="W156" i="1" s="1"/>
  <c r="V155" i="1"/>
  <c r="U155" i="1"/>
  <c r="T155" i="1"/>
  <c r="T156" i="1" s="1"/>
  <c r="S155" i="1"/>
  <c r="R155" i="1"/>
  <c r="R156" i="1" s="1"/>
  <c r="Q155" i="1"/>
  <c r="P155" i="1"/>
  <c r="P156" i="1" s="1"/>
  <c r="O155" i="1"/>
  <c r="N155" i="1"/>
  <c r="M155" i="1"/>
  <c r="L155" i="1"/>
  <c r="K155" i="1"/>
  <c r="J155" i="1"/>
  <c r="J156" i="1" s="1"/>
  <c r="I155" i="1"/>
  <c r="I156" i="1" s="1"/>
  <c r="H155" i="1"/>
  <c r="G155" i="1"/>
  <c r="F155" i="1"/>
  <c r="E155" i="1"/>
  <c r="D155" i="1"/>
  <c r="V156" i="1" s="1"/>
  <c r="C155" i="1"/>
  <c r="W152" i="1"/>
  <c r="T152" i="1"/>
  <c r="Q152" i="1"/>
  <c r="C152" i="1"/>
  <c r="W151" i="1"/>
  <c r="V151" i="1"/>
  <c r="V152" i="1" s="1"/>
  <c r="U151" i="1"/>
  <c r="U152" i="1" s="1"/>
  <c r="T151" i="1"/>
  <c r="S151" i="1"/>
  <c r="R151" i="1"/>
  <c r="Q151" i="1"/>
  <c r="P151" i="1"/>
  <c r="O151" i="1"/>
  <c r="O152" i="1" s="1"/>
  <c r="N151" i="1"/>
  <c r="N152" i="1" s="1"/>
  <c r="M151" i="1"/>
  <c r="M152" i="1" s="1"/>
  <c r="L151" i="1"/>
  <c r="K151" i="1"/>
  <c r="J151" i="1"/>
  <c r="I151" i="1"/>
  <c r="I152" i="1" s="1"/>
  <c r="H151" i="1"/>
  <c r="G151" i="1"/>
  <c r="F151" i="1"/>
  <c r="E151" i="1"/>
  <c r="D151" i="1"/>
  <c r="P152" i="1" s="1"/>
  <c r="C151" i="1"/>
  <c r="T148" i="1"/>
  <c r="R148" i="1"/>
  <c r="Q148" i="1"/>
  <c r="P148" i="1"/>
  <c r="O148" i="1"/>
  <c r="M148" i="1"/>
  <c r="C148" i="1"/>
  <c r="W147" i="1"/>
  <c r="W148" i="1" s="1"/>
  <c r="V147" i="1"/>
  <c r="V148" i="1" s="1"/>
  <c r="U147" i="1"/>
  <c r="U148" i="1" s="1"/>
  <c r="T147" i="1"/>
  <c r="S147" i="1"/>
  <c r="R147" i="1"/>
  <c r="Q147" i="1"/>
  <c r="P147" i="1"/>
  <c r="O147" i="1"/>
  <c r="N147" i="1"/>
  <c r="N148" i="1" s="1"/>
  <c r="M147" i="1"/>
  <c r="L147" i="1"/>
  <c r="K147" i="1"/>
  <c r="J147" i="1"/>
  <c r="J148" i="1" s="1"/>
  <c r="I147" i="1"/>
  <c r="I148" i="1" s="1"/>
  <c r="H147" i="1"/>
  <c r="G147" i="1"/>
  <c r="F147" i="1"/>
  <c r="E147" i="1"/>
  <c r="D147" i="1"/>
  <c r="C147" i="1"/>
  <c r="V144" i="1"/>
  <c r="U144" i="1"/>
  <c r="T144" i="1"/>
  <c r="O144" i="1"/>
  <c r="M144" i="1"/>
  <c r="C144" i="1"/>
  <c r="W143" i="1"/>
  <c r="W144" i="1" s="1"/>
  <c r="V143" i="1"/>
  <c r="U143" i="1"/>
  <c r="T143" i="1"/>
  <c r="S143" i="1"/>
  <c r="R143" i="1"/>
  <c r="R144" i="1" s="1"/>
  <c r="Q143" i="1"/>
  <c r="Q144" i="1" s="1"/>
  <c r="P143" i="1"/>
  <c r="P144" i="1" s="1"/>
  <c r="O143" i="1"/>
  <c r="N143" i="1"/>
  <c r="N144" i="1" s="1"/>
  <c r="M143" i="1"/>
  <c r="L143" i="1"/>
  <c r="K143" i="1"/>
  <c r="J143" i="1"/>
  <c r="J144" i="1" s="1"/>
  <c r="I143" i="1"/>
  <c r="I144" i="1" s="1"/>
  <c r="H143" i="1"/>
  <c r="G143" i="1"/>
  <c r="F143" i="1"/>
  <c r="E143" i="1"/>
  <c r="D143" i="1"/>
  <c r="C143" i="1"/>
  <c r="W140" i="1"/>
  <c r="V140" i="1"/>
  <c r="U140" i="1"/>
  <c r="C140" i="1"/>
  <c r="W139" i="1"/>
  <c r="V139" i="1"/>
  <c r="U139" i="1"/>
  <c r="T139" i="1"/>
  <c r="S139" i="1"/>
  <c r="R139" i="1"/>
  <c r="R140" i="1" s="1"/>
  <c r="Q139" i="1"/>
  <c r="Q140" i="1" s="1"/>
  <c r="P139" i="1"/>
  <c r="P140" i="1" s="1"/>
  <c r="O139" i="1"/>
  <c r="N139" i="1"/>
  <c r="M139" i="1"/>
  <c r="L139" i="1"/>
  <c r="K139" i="1"/>
  <c r="J139" i="1"/>
  <c r="J140" i="1" s="1"/>
  <c r="I139" i="1"/>
  <c r="I140" i="1" s="1"/>
  <c r="H139" i="1"/>
  <c r="G139" i="1"/>
  <c r="F139" i="1"/>
  <c r="E139" i="1"/>
  <c r="D139" i="1"/>
  <c r="O140" i="1" s="1"/>
  <c r="C139" i="1"/>
  <c r="V136" i="1"/>
  <c r="T136" i="1"/>
  <c r="P136" i="1"/>
  <c r="N136" i="1"/>
  <c r="C136" i="1"/>
  <c r="W135" i="1"/>
  <c r="W136" i="1" s="1"/>
  <c r="V135" i="1"/>
  <c r="U135" i="1"/>
  <c r="U136" i="1" s="1"/>
  <c r="T135" i="1"/>
  <c r="S135" i="1"/>
  <c r="R135" i="1"/>
  <c r="R136" i="1" s="1"/>
  <c r="Q135" i="1"/>
  <c r="Q136" i="1" s="1"/>
  <c r="P135" i="1"/>
  <c r="O135" i="1"/>
  <c r="O136" i="1" s="1"/>
  <c r="N135" i="1"/>
  <c r="M135" i="1"/>
  <c r="M136" i="1" s="1"/>
  <c r="L135" i="1"/>
  <c r="K135" i="1"/>
  <c r="J135" i="1"/>
  <c r="J136" i="1" s="1"/>
  <c r="I135" i="1"/>
  <c r="I136" i="1" s="1"/>
  <c r="H135" i="1"/>
  <c r="G135" i="1"/>
  <c r="F135" i="1"/>
  <c r="E135" i="1"/>
  <c r="D135" i="1"/>
  <c r="C135" i="1"/>
  <c r="T132" i="1"/>
  <c r="R132" i="1"/>
  <c r="O132" i="1"/>
  <c r="C132" i="1"/>
  <c r="W131" i="1"/>
  <c r="W132" i="1" s="1"/>
  <c r="V131" i="1"/>
  <c r="V132" i="1" s="1"/>
  <c r="U131" i="1"/>
  <c r="U132" i="1" s="1"/>
  <c r="T131" i="1"/>
  <c r="S131" i="1"/>
  <c r="R131" i="1"/>
  <c r="Q131" i="1"/>
  <c r="Q132" i="1" s="1"/>
  <c r="P131" i="1"/>
  <c r="P132" i="1" s="1"/>
  <c r="O131" i="1"/>
  <c r="N131" i="1"/>
  <c r="N132" i="1" s="1"/>
  <c r="M131" i="1"/>
  <c r="M132" i="1" s="1"/>
  <c r="L131" i="1"/>
  <c r="K131" i="1"/>
  <c r="J131" i="1"/>
  <c r="J132" i="1" s="1"/>
  <c r="I131" i="1"/>
  <c r="I132" i="1" s="1"/>
  <c r="H131" i="1"/>
  <c r="G131" i="1"/>
  <c r="F131" i="1"/>
  <c r="E131" i="1"/>
  <c r="D131" i="1"/>
  <c r="C131" i="1"/>
  <c r="V128" i="1"/>
  <c r="T128" i="1"/>
  <c r="R128" i="1"/>
  <c r="Q128" i="1"/>
  <c r="C128" i="1"/>
  <c r="W127" i="1"/>
  <c r="W128" i="1" s="1"/>
  <c r="V127" i="1"/>
  <c r="U127" i="1"/>
  <c r="U128" i="1" s="1"/>
  <c r="T127" i="1"/>
  <c r="S127" i="1"/>
  <c r="R127" i="1"/>
  <c r="Q127" i="1"/>
  <c r="P127" i="1"/>
  <c r="P128" i="1" s="1"/>
  <c r="O127" i="1"/>
  <c r="O128" i="1" s="1"/>
  <c r="N127" i="1"/>
  <c r="N128" i="1" s="1"/>
  <c r="M127" i="1"/>
  <c r="M128" i="1" s="1"/>
  <c r="L127" i="1"/>
  <c r="K127" i="1"/>
  <c r="J127" i="1"/>
  <c r="J128" i="1" s="1"/>
  <c r="I127" i="1"/>
  <c r="I128" i="1" s="1"/>
  <c r="H127" i="1"/>
  <c r="G127" i="1"/>
  <c r="F127" i="1"/>
  <c r="E127" i="1"/>
  <c r="D127" i="1"/>
  <c r="C127" i="1"/>
  <c r="O124" i="1"/>
  <c r="J124" i="1"/>
  <c r="C124" i="1"/>
  <c r="W123" i="1"/>
  <c r="W124" i="1" s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I124" i="1" s="1"/>
  <c r="H123" i="1"/>
  <c r="G123" i="1"/>
  <c r="F123" i="1"/>
  <c r="E123" i="1"/>
  <c r="D123" i="1"/>
  <c r="V124" i="1" s="1"/>
  <c r="C123" i="1"/>
  <c r="T120" i="1"/>
  <c r="C120" i="1"/>
  <c r="W119" i="1"/>
  <c r="W120" i="1" s="1"/>
  <c r="V119" i="1"/>
  <c r="V120" i="1" s="1"/>
  <c r="U119" i="1"/>
  <c r="T119" i="1"/>
  <c r="S119" i="1"/>
  <c r="R119" i="1"/>
  <c r="Q119" i="1"/>
  <c r="Q120" i="1" s="1"/>
  <c r="P119" i="1"/>
  <c r="O119" i="1"/>
  <c r="O120" i="1" s="1"/>
  <c r="N119" i="1"/>
  <c r="N120" i="1" s="1"/>
  <c r="M119" i="1"/>
  <c r="L119" i="1"/>
  <c r="K119" i="1"/>
  <c r="J119" i="1"/>
  <c r="I119" i="1"/>
  <c r="I120" i="1" s="1"/>
  <c r="H119" i="1"/>
  <c r="G119" i="1"/>
  <c r="F119" i="1"/>
  <c r="E119" i="1"/>
  <c r="D119" i="1"/>
  <c r="P120" i="1" s="1"/>
  <c r="C119" i="1"/>
  <c r="T116" i="1"/>
  <c r="R116" i="1"/>
  <c r="Q116" i="1"/>
  <c r="P116" i="1"/>
  <c r="O116" i="1"/>
  <c r="C116" i="1"/>
  <c r="W115" i="1"/>
  <c r="W116" i="1" s="1"/>
  <c r="V115" i="1"/>
  <c r="V116" i="1" s="1"/>
  <c r="U115" i="1"/>
  <c r="U116" i="1" s="1"/>
  <c r="T115" i="1"/>
  <c r="S115" i="1"/>
  <c r="R115" i="1"/>
  <c r="Q115" i="1"/>
  <c r="P115" i="1"/>
  <c r="O115" i="1"/>
  <c r="N115" i="1"/>
  <c r="N116" i="1" s="1"/>
  <c r="M115" i="1"/>
  <c r="M116" i="1" s="1"/>
  <c r="L115" i="1"/>
  <c r="K115" i="1"/>
  <c r="J115" i="1"/>
  <c r="J116" i="1" s="1"/>
  <c r="I115" i="1"/>
  <c r="I116" i="1" s="1"/>
  <c r="H115" i="1"/>
  <c r="G115" i="1"/>
  <c r="F115" i="1"/>
  <c r="E115" i="1"/>
  <c r="D115" i="1"/>
  <c r="C115" i="1"/>
  <c r="V112" i="1"/>
  <c r="U112" i="1"/>
  <c r="T112" i="1"/>
  <c r="O112" i="1"/>
  <c r="M112" i="1"/>
  <c r="C112" i="1"/>
  <c r="W111" i="1"/>
  <c r="W112" i="1" s="1"/>
  <c r="V111" i="1"/>
  <c r="U111" i="1"/>
  <c r="T111" i="1"/>
  <c r="S111" i="1"/>
  <c r="R111" i="1"/>
  <c r="R112" i="1" s="1"/>
  <c r="Q111" i="1"/>
  <c r="Q112" i="1" s="1"/>
  <c r="P111" i="1"/>
  <c r="P112" i="1" s="1"/>
  <c r="O111" i="1"/>
  <c r="N111" i="1"/>
  <c r="N112" i="1" s="1"/>
  <c r="M111" i="1"/>
  <c r="L111" i="1"/>
  <c r="K111" i="1"/>
  <c r="J111" i="1"/>
  <c r="J112" i="1" s="1"/>
  <c r="I111" i="1"/>
  <c r="I112" i="1" s="1"/>
  <c r="H111" i="1"/>
  <c r="G111" i="1"/>
  <c r="F111" i="1"/>
  <c r="E111" i="1"/>
  <c r="D111" i="1"/>
  <c r="C111" i="1"/>
  <c r="W108" i="1"/>
  <c r="V108" i="1"/>
  <c r="M108" i="1"/>
  <c r="C108" i="1"/>
  <c r="W107" i="1"/>
  <c r="V107" i="1"/>
  <c r="U107" i="1"/>
  <c r="T107" i="1"/>
  <c r="S107" i="1"/>
  <c r="R107" i="1"/>
  <c r="R108" i="1" s="1"/>
  <c r="Q107" i="1"/>
  <c r="Q108" i="1" s="1"/>
  <c r="P107" i="1"/>
  <c r="P108" i="1" s="1"/>
  <c r="O107" i="1"/>
  <c r="N107" i="1"/>
  <c r="M107" i="1"/>
  <c r="L107" i="1"/>
  <c r="K107" i="1"/>
  <c r="J107" i="1"/>
  <c r="J108" i="1" s="1"/>
  <c r="I107" i="1"/>
  <c r="I108" i="1" s="1"/>
  <c r="H107" i="1"/>
  <c r="G107" i="1"/>
  <c r="F107" i="1"/>
  <c r="E107" i="1"/>
  <c r="D107" i="1"/>
  <c r="O108" i="1" s="1"/>
  <c r="C107" i="1"/>
  <c r="W104" i="1"/>
  <c r="T104" i="1"/>
  <c r="M104" i="1"/>
  <c r="C104" i="1"/>
  <c r="W103" i="1"/>
  <c r="V103" i="1"/>
  <c r="V104" i="1" s="1"/>
  <c r="U103" i="1"/>
  <c r="T103" i="1"/>
  <c r="S103" i="1"/>
  <c r="R103" i="1"/>
  <c r="R104" i="1" s="1"/>
  <c r="Q103" i="1"/>
  <c r="Q104" i="1" s="1"/>
  <c r="P103" i="1"/>
  <c r="P104" i="1" s="1"/>
  <c r="O103" i="1"/>
  <c r="N103" i="1"/>
  <c r="N104" i="1" s="1"/>
  <c r="M103" i="1"/>
  <c r="L103" i="1"/>
  <c r="K103" i="1"/>
  <c r="J103" i="1"/>
  <c r="J104" i="1" s="1"/>
  <c r="I103" i="1"/>
  <c r="I104" i="1" s="1"/>
  <c r="H103" i="1"/>
  <c r="G103" i="1"/>
  <c r="F103" i="1"/>
  <c r="E103" i="1"/>
  <c r="D103" i="1"/>
  <c r="O104" i="1" s="1"/>
  <c r="C103" i="1"/>
  <c r="P100" i="1"/>
  <c r="O100" i="1"/>
  <c r="C100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J100" i="1" s="1"/>
  <c r="I99" i="1"/>
  <c r="H99" i="1"/>
  <c r="G99" i="1"/>
  <c r="F99" i="1"/>
  <c r="E99" i="1"/>
  <c r="D99" i="1"/>
  <c r="U100" i="1" s="1"/>
  <c r="C99" i="1"/>
  <c r="P96" i="1"/>
  <c r="O96" i="1"/>
  <c r="C96" i="1"/>
  <c r="W95" i="1"/>
  <c r="V95" i="1"/>
  <c r="U95" i="1"/>
  <c r="T95" i="1"/>
  <c r="S95" i="1"/>
  <c r="R95" i="1"/>
  <c r="R96" i="1" s="1"/>
  <c r="Q95" i="1"/>
  <c r="P95" i="1"/>
  <c r="O95" i="1"/>
  <c r="N95" i="1"/>
  <c r="M95" i="1"/>
  <c r="L95" i="1"/>
  <c r="K95" i="1"/>
  <c r="J95" i="1"/>
  <c r="J96" i="1" s="1"/>
  <c r="I95" i="1"/>
  <c r="H95" i="1"/>
  <c r="G95" i="1"/>
  <c r="F95" i="1"/>
  <c r="E95" i="1"/>
  <c r="D95" i="1"/>
  <c r="W96" i="1" s="1"/>
  <c r="C95" i="1"/>
  <c r="W92" i="1"/>
  <c r="N92" i="1"/>
  <c r="C92" i="1"/>
  <c r="W91" i="1"/>
  <c r="V91" i="1"/>
  <c r="U91" i="1"/>
  <c r="T91" i="1"/>
  <c r="S91" i="1"/>
  <c r="R91" i="1"/>
  <c r="R92" i="1" s="1"/>
  <c r="Q91" i="1"/>
  <c r="Q92" i="1" s="1"/>
  <c r="P91" i="1"/>
  <c r="O91" i="1"/>
  <c r="N91" i="1"/>
  <c r="M91" i="1"/>
  <c r="L91" i="1"/>
  <c r="K91" i="1"/>
  <c r="J91" i="1"/>
  <c r="J92" i="1" s="1"/>
  <c r="I91" i="1"/>
  <c r="I92" i="1" s="1"/>
  <c r="H91" i="1"/>
  <c r="G91" i="1"/>
  <c r="F91" i="1"/>
  <c r="E91" i="1"/>
  <c r="D91" i="1"/>
  <c r="C91" i="1"/>
  <c r="W88" i="1"/>
  <c r="V88" i="1"/>
  <c r="M88" i="1"/>
  <c r="C88" i="1"/>
  <c r="W87" i="1"/>
  <c r="V87" i="1"/>
  <c r="U87" i="1"/>
  <c r="T87" i="1"/>
  <c r="S87" i="1"/>
  <c r="R87" i="1"/>
  <c r="R88" i="1" s="1"/>
  <c r="Q87" i="1"/>
  <c r="Q88" i="1" s="1"/>
  <c r="P87" i="1"/>
  <c r="O87" i="1"/>
  <c r="N87" i="1"/>
  <c r="M87" i="1"/>
  <c r="L87" i="1"/>
  <c r="K87" i="1"/>
  <c r="J87" i="1"/>
  <c r="J88" i="1" s="1"/>
  <c r="I87" i="1"/>
  <c r="I88" i="1" s="1"/>
  <c r="H87" i="1"/>
  <c r="G87" i="1"/>
  <c r="F87" i="1"/>
  <c r="E87" i="1"/>
  <c r="D87" i="1"/>
  <c r="C87" i="1"/>
  <c r="W84" i="1"/>
  <c r="V84" i="1"/>
  <c r="N84" i="1"/>
  <c r="M84" i="1"/>
  <c r="C84" i="1"/>
  <c r="W83" i="1"/>
  <c r="V83" i="1"/>
  <c r="U83" i="1"/>
  <c r="U84" i="1" s="1"/>
  <c r="T83" i="1"/>
  <c r="S83" i="1"/>
  <c r="R83" i="1"/>
  <c r="R84" i="1" s="1"/>
  <c r="Q83" i="1"/>
  <c r="P83" i="1"/>
  <c r="P84" i="1" s="1"/>
  <c r="O83" i="1"/>
  <c r="N83" i="1"/>
  <c r="M83" i="1"/>
  <c r="L83" i="1"/>
  <c r="K83" i="1"/>
  <c r="J83" i="1"/>
  <c r="J84" i="1" s="1"/>
  <c r="I83" i="1"/>
  <c r="I84" i="1" s="1"/>
  <c r="H83" i="1"/>
  <c r="G83" i="1"/>
  <c r="F83" i="1"/>
  <c r="E83" i="1"/>
  <c r="D83" i="1"/>
  <c r="Q84" i="1" s="1"/>
  <c r="C83" i="1"/>
  <c r="U80" i="1"/>
  <c r="R80" i="1"/>
  <c r="J80" i="1"/>
  <c r="C80" i="1"/>
  <c r="W79" i="1"/>
  <c r="W80" i="1" s="1"/>
  <c r="V79" i="1"/>
  <c r="V80" i="1" s="1"/>
  <c r="U79" i="1"/>
  <c r="T79" i="1"/>
  <c r="S79" i="1"/>
  <c r="R79" i="1"/>
  <c r="Q79" i="1"/>
  <c r="P79" i="1"/>
  <c r="P80" i="1" s="1"/>
  <c r="O79" i="1"/>
  <c r="O80" i="1" s="1"/>
  <c r="N79" i="1"/>
  <c r="N80" i="1" s="1"/>
  <c r="M79" i="1"/>
  <c r="L79" i="1"/>
  <c r="K79" i="1"/>
  <c r="J79" i="1"/>
  <c r="I79" i="1"/>
  <c r="I80" i="1" s="1"/>
  <c r="H79" i="1"/>
  <c r="G79" i="1"/>
  <c r="F79" i="1"/>
  <c r="E79" i="1"/>
  <c r="D79" i="1"/>
  <c r="Q80" i="1" s="1"/>
  <c r="C79" i="1"/>
  <c r="U76" i="1"/>
  <c r="T76" i="1"/>
  <c r="R76" i="1"/>
  <c r="Q76" i="1"/>
  <c r="C76" i="1"/>
  <c r="W75" i="1"/>
  <c r="W76" i="1" s="1"/>
  <c r="V75" i="1"/>
  <c r="V76" i="1" s="1"/>
  <c r="U75" i="1"/>
  <c r="T75" i="1"/>
  <c r="S75" i="1"/>
  <c r="R75" i="1"/>
  <c r="Q75" i="1"/>
  <c r="P75" i="1"/>
  <c r="P76" i="1" s="1"/>
  <c r="O75" i="1"/>
  <c r="O76" i="1" s="1"/>
  <c r="N75" i="1"/>
  <c r="N76" i="1" s="1"/>
  <c r="M75" i="1"/>
  <c r="M76" i="1" s="1"/>
  <c r="L75" i="1"/>
  <c r="K75" i="1"/>
  <c r="J75" i="1"/>
  <c r="J76" i="1" s="1"/>
  <c r="I75" i="1"/>
  <c r="I76" i="1" s="1"/>
  <c r="H75" i="1"/>
  <c r="G75" i="1"/>
  <c r="F75" i="1"/>
  <c r="E75" i="1"/>
  <c r="D75" i="1"/>
  <c r="C75" i="1"/>
  <c r="W72" i="1"/>
  <c r="U72" i="1"/>
  <c r="T72" i="1"/>
  <c r="R72" i="1"/>
  <c r="M72" i="1"/>
  <c r="C72" i="1"/>
  <c r="W71" i="1"/>
  <c r="V71" i="1"/>
  <c r="V72" i="1" s="1"/>
  <c r="U71" i="1"/>
  <c r="T71" i="1"/>
  <c r="S71" i="1"/>
  <c r="R71" i="1"/>
  <c r="Q71" i="1"/>
  <c r="Q72" i="1" s="1"/>
  <c r="P71" i="1"/>
  <c r="P72" i="1" s="1"/>
  <c r="O71" i="1"/>
  <c r="O72" i="1" s="1"/>
  <c r="N71" i="1"/>
  <c r="N72" i="1" s="1"/>
  <c r="M71" i="1"/>
  <c r="L71" i="1"/>
  <c r="K71" i="1"/>
  <c r="J71" i="1"/>
  <c r="J72" i="1" s="1"/>
  <c r="I71" i="1"/>
  <c r="I72" i="1" s="1"/>
  <c r="H71" i="1"/>
  <c r="G71" i="1"/>
  <c r="F71" i="1"/>
  <c r="E71" i="1"/>
  <c r="D71" i="1"/>
  <c r="C71" i="1"/>
  <c r="P68" i="1"/>
  <c r="C68" i="1"/>
  <c r="W67" i="1"/>
  <c r="V67" i="1"/>
  <c r="V68" i="1" s="1"/>
  <c r="U67" i="1"/>
  <c r="T67" i="1"/>
  <c r="S67" i="1"/>
  <c r="R67" i="1"/>
  <c r="Q67" i="1"/>
  <c r="P67" i="1"/>
  <c r="O67" i="1"/>
  <c r="N67" i="1"/>
  <c r="N68" i="1" s="1"/>
  <c r="M67" i="1"/>
  <c r="L67" i="1"/>
  <c r="K67" i="1"/>
  <c r="J67" i="1"/>
  <c r="J68" i="1" s="1"/>
  <c r="I67" i="1"/>
  <c r="H67" i="1"/>
  <c r="G67" i="1"/>
  <c r="F67" i="1"/>
  <c r="E67" i="1"/>
  <c r="D67" i="1"/>
  <c r="W68" i="1" s="1"/>
  <c r="C67" i="1"/>
  <c r="O64" i="1"/>
  <c r="N64" i="1"/>
  <c r="C64" i="1"/>
  <c r="W63" i="1"/>
  <c r="V63" i="1"/>
  <c r="U63" i="1"/>
  <c r="T63" i="1"/>
  <c r="S63" i="1"/>
  <c r="R63" i="1"/>
  <c r="R64" i="1" s="1"/>
  <c r="Q63" i="1"/>
  <c r="P63" i="1"/>
  <c r="O63" i="1"/>
  <c r="N63" i="1"/>
  <c r="M63" i="1"/>
  <c r="L63" i="1"/>
  <c r="K63" i="1"/>
  <c r="J63" i="1"/>
  <c r="J64" i="1" s="1"/>
  <c r="I63" i="1"/>
  <c r="H63" i="1"/>
  <c r="G63" i="1"/>
  <c r="F63" i="1"/>
  <c r="E63" i="1"/>
  <c r="D63" i="1"/>
  <c r="W64" i="1" s="1"/>
  <c r="C63" i="1"/>
  <c r="N60" i="1"/>
  <c r="C60" i="1"/>
  <c r="W59" i="1"/>
  <c r="V59" i="1"/>
  <c r="U59" i="1"/>
  <c r="T59" i="1"/>
  <c r="T60" i="1" s="1"/>
  <c r="S59" i="1"/>
  <c r="R59" i="1"/>
  <c r="Q59" i="1"/>
  <c r="P59" i="1"/>
  <c r="O59" i="1"/>
  <c r="N59" i="1"/>
  <c r="M59" i="1"/>
  <c r="L59" i="1"/>
  <c r="K59" i="1"/>
  <c r="J59" i="1"/>
  <c r="J60" i="1" s="1"/>
  <c r="I59" i="1"/>
  <c r="I60" i="1" s="1"/>
  <c r="H59" i="1"/>
  <c r="G59" i="1"/>
  <c r="F59" i="1"/>
  <c r="E59" i="1"/>
  <c r="D59" i="1"/>
  <c r="U60" i="1" s="1"/>
  <c r="C59" i="1"/>
  <c r="V56" i="1"/>
  <c r="M56" i="1"/>
  <c r="C56" i="1"/>
  <c r="W55" i="1"/>
  <c r="V55" i="1"/>
  <c r="U55" i="1"/>
  <c r="T55" i="1"/>
  <c r="S55" i="1"/>
  <c r="R55" i="1"/>
  <c r="Q55" i="1"/>
  <c r="Q56" i="1" s="1"/>
  <c r="P55" i="1"/>
  <c r="O55" i="1"/>
  <c r="N55" i="1"/>
  <c r="M55" i="1"/>
  <c r="L55" i="1"/>
  <c r="K55" i="1"/>
  <c r="J55" i="1"/>
  <c r="J56" i="1" s="1"/>
  <c r="I55" i="1"/>
  <c r="I56" i="1" s="1"/>
  <c r="H55" i="1"/>
  <c r="G55" i="1"/>
  <c r="F55" i="1"/>
  <c r="E55" i="1"/>
  <c r="D55" i="1"/>
  <c r="C55" i="1"/>
  <c r="W52" i="1"/>
  <c r="V52" i="1"/>
  <c r="N52" i="1"/>
  <c r="M52" i="1"/>
  <c r="C52" i="1"/>
  <c r="W51" i="1"/>
  <c r="V51" i="1"/>
  <c r="U51" i="1"/>
  <c r="U52" i="1" s="1"/>
  <c r="T51" i="1"/>
  <c r="S51" i="1"/>
  <c r="R51" i="1"/>
  <c r="R52" i="1" s="1"/>
  <c r="Q51" i="1"/>
  <c r="Q52" i="1" s="1"/>
  <c r="P51" i="1"/>
  <c r="P52" i="1" s="1"/>
  <c r="O51" i="1"/>
  <c r="N51" i="1"/>
  <c r="M51" i="1"/>
  <c r="L51" i="1"/>
  <c r="K51" i="1"/>
  <c r="J51" i="1"/>
  <c r="J52" i="1" s="1"/>
  <c r="I51" i="1"/>
  <c r="I52" i="1" s="1"/>
  <c r="H51" i="1"/>
  <c r="G51" i="1"/>
  <c r="F51" i="1"/>
  <c r="E51" i="1"/>
  <c r="D51" i="1"/>
  <c r="O52" i="1" s="1"/>
  <c r="C51" i="1"/>
  <c r="W48" i="1"/>
  <c r="U48" i="1"/>
  <c r="R48" i="1"/>
  <c r="J48" i="1"/>
  <c r="C48" i="1"/>
  <c r="W47" i="1"/>
  <c r="V47" i="1"/>
  <c r="V48" i="1" s="1"/>
  <c r="U47" i="1"/>
  <c r="T47" i="1"/>
  <c r="S47" i="1"/>
  <c r="R47" i="1"/>
  <c r="Q47" i="1"/>
  <c r="P47" i="1"/>
  <c r="P48" i="1" s="1"/>
  <c r="O47" i="1"/>
  <c r="O48" i="1" s="1"/>
  <c r="N47" i="1"/>
  <c r="N48" i="1" s="1"/>
  <c r="M47" i="1"/>
  <c r="L47" i="1"/>
  <c r="K47" i="1"/>
  <c r="J47" i="1"/>
  <c r="I47" i="1"/>
  <c r="I48" i="1" s="1"/>
  <c r="H47" i="1"/>
  <c r="G47" i="1"/>
  <c r="F47" i="1"/>
  <c r="E47" i="1"/>
  <c r="D47" i="1"/>
  <c r="Q48" i="1" s="1"/>
  <c r="C47" i="1"/>
  <c r="U44" i="1"/>
  <c r="T44" i="1"/>
  <c r="R44" i="1"/>
  <c r="Q44" i="1"/>
  <c r="C44" i="1"/>
  <c r="W43" i="1"/>
  <c r="W44" i="1" s="1"/>
  <c r="V43" i="1"/>
  <c r="V44" i="1" s="1"/>
  <c r="U43" i="1"/>
  <c r="T43" i="1"/>
  <c r="S43" i="1"/>
  <c r="R43" i="1"/>
  <c r="Q43" i="1"/>
  <c r="P43" i="1"/>
  <c r="P44" i="1" s="1"/>
  <c r="O43" i="1"/>
  <c r="O44" i="1" s="1"/>
  <c r="N43" i="1"/>
  <c r="N44" i="1" s="1"/>
  <c r="M43" i="1"/>
  <c r="M44" i="1" s="1"/>
  <c r="L43" i="1"/>
  <c r="K43" i="1"/>
  <c r="J43" i="1"/>
  <c r="I43" i="1"/>
  <c r="I44" i="1" s="1"/>
  <c r="H43" i="1"/>
  <c r="G43" i="1"/>
  <c r="F43" i="1"/>
  <c r="E43" i="1"/>
  <c r="D43" i="1"/>
  <c r="C43" i="1"/>
  <c r="W40" i="1"/>
  <c r="U40" i="1"/>
  <c r="T40" i="1"/>
  <c r="R40" i="1"/>
  <c r="P40" i="1"/>
  <c r="M40" i="1"/>
  <c r="C40" i="1"/>
  <c r="W39" i="1"/>
  <c r="V39" i="1"/>
  <c r="V40" i="1" s="1"/>
  <c r="U39" i="1"/>
  <c r="T39" i="1"/>
  <c r="S39" i="1"/>
  <c r="R39" i="1"/>
  <c r="Q39" i="1"/>
  <c r="Q40" i="1" s="1"/>
  <c r="P39" i="1"/>
  <c r="O39" i="1"/>
  <c r="O40" i="1" s="1"/>
  <c r="N39" i="1"/>
  <c r="N40" i="1" s="1"/>
  <c r="M39" i="1"/>
  <c r="L39" i="1"/>
  <c r="K39" i="1"/>
  <c r="J39" i="1"/>
  <c r="J40" i="1" s="1"/>
  <c r="I39" i="1"/>
  <c r="I40" i="1" s="1"/>
  <c r="H39" i="1"/>
  <c r="G39" i="1"/>
  <c r="F39" i="1"/>
  <c r="E39" i="1"/>
  <c r="D39" i="1"/>
  <c r="C39" i="1"/>
  <c r="C36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W36" i="1" s="1"/>
  <c r="C35" i="1"/>
  <c r="O32" i="1"/>
  <c r="C32" i="1"/>
  <c r="W31" i="1"/>
  <c r="V31" i="1"/>
  <c r="U31" i="1"/>
  <c r="T31" i="1"/>
  <c r="S31" i="1"/>
  <c r="R31" i="1"/>
  <c r="R32" i="1" s="1"/>
  <c r="Q31" i="1"/>
  <c r="P31" i="1"/>
  <c r="O31" i="1"/>
  <c r="N31" i="1"/>
  <c r="M31" i="1"/>
  <c r="L31" i="1"/>
  <c r="K31" i="1"/>
  <c r="J31" i="1"/>
  <c r="J32" i="1" s="1"/>
  <c r="I31" i="1"/>
  <c r="H31" i="1"/>
  <c r="G31" i="1"/>
  <c r="F31" i="1"/>
  <c r="E31" i="1"/>
  <c r="D31" i="1"/>
  <c r="W32" i="1" s="1"/>
  <c r="C31" i="1"/>
  <c r="W28" i="1"/>
  <c r="N28" i="1"/>
  <c r="C28" i="1"/>
  <c r="W27" i="1"/>
  <c r="V27" i="1"/>
  <c r="U27" i="1"/>
  <c r="T27" i="1"/>
  <c r="S27" i="1"/>
  <c r="R27" i="1"/>
  <c r="R28" i="1" s="1"/>
  <c r="Q27" i="1"/>
  <c r="Q28" i="1" s="1"/>
  <c r="P27" i="1"/>
  <c r="O27" i="1"/>
  <c r="N27" i="1"/>
  <c r="M27" i="1"/>
  <c r="L27" i="1"/>
  <c r="K27" i="1"/>
  <c r="J27" i="1"/>
  <c r="J28" i="1" s="1"/>
  <c r="I27" i="1"/>
  <c r="I28" i="1" s="1"/>
  <c r="H27" i="1"/>
  <c r="G27" i="1"/>
  <c r="F27" i="1"/>
  <c r="E27" i="1"/>
  <c r="D27" i="1"/>
  <c r="U28" i="1" s="1"/>
  <c r="C27" i="1"/>
  <c r="W24" i="1"/>
  <c r="V24" i="1"/>
  <c r="M24" i="1"/>
  <c r="J24" i="1"/>
  <c r="C24" i="1"/>
  <c r="W23" i="1"/>
  <c r="V23" i="1"/>
  <c r="U23" i="1"/>
  <c r="T23" i="1"/>
  <c r="S23" i="1"/>
  <c r="R23" i="1"/>
  <c r="R24" i="1" s="1"/>
  <c r="Q23" i="1"/>
  <c r="P23" i="1"/>
  <c r="O23" i="1"/>
  <c r="N23" i="1"/>
  <c r="M23" i="1"/>
  <c r="L23" i="1"/>
  <c r="K23" i="1"/>
  <c r="J23" i="1"/>
  <c r="I23" i="1"/>
  <c r="I24" i="1" s="1"/>
  <c r="H23" i="1"/>
  <c r="G23" i="1"/>
  <c r="F23" i="1"/>
  <c r="E23" i="1"/>
  <c r="D23" i="1"/>
  <c r="U24" i="1" s="1"/>
  <c r="C23" i="1"/>
  <c r="N20" i="1"/>
  <c r="M20" i="1"/>
  <c r="C20" i="1"/>
  <c r="W19" i="1"/>
  <c r="V19" i="1"/>
  <c r="U19" i="1"/>
  <c r="T19" i="1"/>
  <c r="S19" i="1"/>
  <c r="R19" i="1"/>
  <c r="R20" i="1" s="1"/>
  <c r="Q19" i="1"/>
  <c r="P19" i="1"/>
  <c r="O19" i="1"/>
  <c r="N19" i="1"/>
  <c r="M19" i="1"/>
  <c r="L19" i="1"/>
  <c r="K19" i="1"/>
  <c r="J19" i="1"/>
  <c r="J20" i="1" s="1"/>
  <c r="I19" i="1"/>
  <c r="H19" i="1"/>
  <c r="G19" i="1"/>
  <c r="F19" i="1"/>
  <c r="E19" i="1"/>
  <c r="D19" i="1"/>
  <c r="W20" i="1" s="1"/>
  <c r="C19" i="1"/>
  <c r="W16" i="1"/>
  <c r="U16" i="1"/>
  <c r="R16" i="1"/>
  <c r="J16" i="1"/>
  <c r="C16" i="1"/>
  <c r="W15" i="1"/>
  <c r="V15" i="1"/>
  <c r="V16" i="1" s="1"/>
  <c r="U15" i="1"/>
  <c r="T15" i="1"/>
  <c r="S15" i="1"/>
  <c r="R15" i="1"/>
  <c r="Q15" i="1"/>
  <c r="P15" i="1"/>
  <c r="P16" i="1" s="1"/>
  <c r="O15" i="1"/>
  <c r="O16" i="1" s="1"/>
  <c r="N15" i="1"/>
  <c r="N16" i="1" s="1"/>
  <c r="M15" i="1"/>
  <c r="L15" i="1"/>
  <c r="K15" i="1"/>
  <c r="J15" i="1"/>
  <c r="I15" i="1"/>
  <c r="I16" i="1" s="1"/>
  <c r="H15" i="1"/>
  <c r="G15" i="1"/>
  <c r="F15" i="1"/>
  <c r="E15" i="1"/>
  <c r="D15" i="1"/>
  <c r="Q16" i="1" s="1"/>
  <c r="C15" i="1"/>
  <c r="U12" i="1"/>
  <c r="R12" i="1"/>
  <c r="Q12" i="1"/>
  <c r="W11" i="1"/>
  <c r="W12" i="1" s="1"/>
  <c r="V11" i="1"/>
  <c r="U11" i="1"/>
  <c r="T11" i="1"/>
  <c r="T12" i="1" s="1"/>
  <c r="S11" i="1"/>
  <c r="R11" i="1"/>
  <c r="Q11" i="1"/>
  <c r="P11" i="1"/>
  <c r="P12" i="1" s="1"/>
  <c r="O11" i="1"/>
  <c r="O12" i="1" s="1"/>
  <c r="N11" i="1"/>
  <c r="M11" i="1"/>
  <c r="L11" i="1"/>
  <c r="K11" i="1"/>
  <c r="J11" i="1"/>
  <c r="I11" i="1"/>
  <c r="H11" i="1"/>
  <c r="G11" i="1"/>
  <c r="F11" i="1"/>
  <c r="E11" i="1"/>
  <c r="D11" i="1"/>
  <c r="T36" i="1" l="1"/>
  <c r="U36" i="1"/>
  <c r="O332" i="1"/>
  <c r="W332" i="1"/>
  <c r="V332" i="1"/>
  <c r="U332" i="1"/>
  <c r="M36" i="1"/>
  <c r="U680" i="1"/>
  <c r="V680" i="1"/>
  <c r="W680" i="1"/>
  <c r="T680" i="1"/>
  <c r="T20" i="1"/>
  <c r="O20" i="1"/>
  <c r="N36" i="1"/>
  <c r="V36" i="1"/>
  <c r="W60" i="1"/>
  <c r="T96" i="1"/>
  <c r="Q96" i="1"/>
  <c r="O300" i="1"/>
  <c r="W300" i="1"/>
  <c r="V300" i="1"/>
  <c r="T300" i="1"/>
  <c r="U300" i="1"/>
  <c r="M344" i="1"/>
  <c r="U344" i="1"/>
  <c r="J580" i="1"/>
  <c r="W580" i="1"/>
  <c r="T580" i="1"/>
  <c r="U20" i="1"/>
  <c r="V20" i="1"/>
  <c r="Q24" i="1"/>
  <c r="T28" i="1"/>
  <c r="P28" i="1"/>
  <c r="N32" i="1"/>
  <c r="R56" i="1"/>
  <c r="P64" i="1"/>
  <c r="O68" i="1"/>
  <c r="O88" i="1"/>
  <c r="P88" i="1"/>
  <c r="U88" i="1"/>
  <c r="T88" i="1"/>
  <c r="N88" i="1"/>
  <c r="M96" i="1"/>
  <c r="U96" i="1"/>
  <c r="R100" i="1"/>
  <c r="R124" i="1"/>
  <c r="N124" i="1"/>
  <c r="J220" i="1"/>
  <c r="O220" i="1"/>
  <c r="M248" i="1"/>
  <c r="U248" i="1"/>
  <c r="Q280" i="1"/>
  <c r="I284" i="1"/>
  <c r="N284" i="1"/>
  <c r="N344" i="1"/>
  <c r="T332" i="1"/>
  <c r="J44" i="1"/>
  <c r="Q64" i="1"/>
  <c r="V248" i="1"/>
  <c r="I12" i="1"/>
  <c r="P32" i="1"/>
  <c r="O36" i="1"/>
  <c r="P56" i="1"/>
  <c r="U56" i="1"/>
  <c r="T56" i="1"/>
  <c r="N56" i="1"/>
  <c r="M64" i="1"/>
  <c r="U64" i="1"/>
  <c r="R68" i="1"/>
  <c r="M100" i="1"/>
  <c r="T124" i="1"/>
  <c r="Q124" i="1"/>
  <c r="O248" i="1"/>
  <c r="Q284" i="1"/>
  <c r="Q332" i="1"/>
  <c r="M376" i="1"/>
  <c r="U376" i="1"/>
  <c r="I408" i="1"/>
  <c r="N408" i="1"/>
  <c r="V692" i="1"/>
  <c r="W692" i="1"/>
  <c r="P692" i="1"/>
  <c r="N692" i="1"/>
  <c r="M692" i="1"/>
  <c r="O692" i="1"/>
  <c r="T692" i="1"/>
  <c r="T408" i="1"/>
  <c r="P592" i="1"/>
  <c r="R592" i="1"/>
  <c r="N592" i="1"/>
  <c r="O592" i="1"/>
  <c r="T592" i="1"/>
  <c r="T100" i="1"/>
  <c r="N248" i="1"/>
  <c r="P20" i="1"/>
  <c r="T24" i="1"/>
  <c r="N24" i="1"/>
  <c r="T32" i="1"/>
  <c r="Q32" i="1"/>
  <c r="J36" i="1"/>
  <c r="P36" i="1"/>
  <c r="Q60" i="1"/>
  <c r="T68" i="1"/>
  <c r="U68" i="1"/>
  <c r="N100" i="1"/>
  <c r="V100" i="1"/>
  <c r="U124" i="1"/>
  <c r="M216" i="1"/>
  <c r="U216" i="1"/>
  <c r="U220" i="1"/>
  <c r="I236" i="1"/>
  <c r="R332" i="1"/>
  <c r="O344" i="1"/>
  <c r="N376" i="1"/>
  <c r="O408" i="1"/>
  <c r="I680" i="1"/>
  <c r="M680" i="1"/>
  <c r="N332" i="1"/>
  <c r="Q408" i="1"/>
  <c r="P60" i="1"/>
  <c r="O236" i="1"/>
  <c r="W236" i="1"/>
  <c r="V236" i="1"/>
  <c r="U236" i="1"/>
  <c r="T64" i="1"/>
  <c r="Q100" i="1"/>
  <c r="W100" i="1"/>
  <c r="N12" i="1"/>
  <c r="V12" i="1"/>
  <c r="I20" i="1"/>
  <c r="Q20" i="1"/>
  <c r="P24" i="1"/>
  <c r="M32" i="1"/>
  <c r="U32" i="1"/>
  <c r="R36" i="1"/>
  <c r="W56" i="1"/>
  <c r="R60" i="1"/>
  <c r="M68" i="1"/>
  <c r="M92" i="1"/>
  <c r="U92" i="1"/>
  <c r="T92" i="1"/>
  <c r="P92" i="1"/>
  <c r="N96" i="1"/>
  <c r="N216" i="1"/>
  <c r="V216" i="1"/>
  <c r="R236" i="1"/>
  <c r="M236" i="1"/>
  <c r="O268" i="1"/>
  <c r="W268" i="1"/>
  <c r="V268" i="1"/>
  <c r="U268" i="1"/>
  <c r="T268" i="1"/>
  <c r="N268" i="1"/>
  <c r="M280" i="1"/>
  <c r="U280" i="1"/>
  <c r="U284" i="1"/>
  <c r="I300" i="1"/>
  <c r="M332" i="1"/>
  <c r="O580" i="1"/>
  <c r="J680" i="1"/>
  <c r="N680" i="1"/>
  <c r="J12" i="1"/>
  <c r="M16" i="1"/>
  <c r="I32" i="1"/>
  <c r="M48" i="1"/>
  <c r="I64" i="1"/>
  <c r="M80" i="1"/>
  <c r="I96" i="1"/>
  <c r="U108" i="1"/>
  <c r="M120" i="1"/>
  <c r="U120" i="1"/>
  <c r="P124" i="1"/>
  <c r="T172" i="1"/>
  <c r="N172" i="1"/>
  <c r="T204" i="1"/>
  <c r="N204" i="1"/>
  <c r="P220" i="1"/>
  <c r="Q236" i="1"/>
  <c r="W252" i="1"/>
  <c r="P268" i="1"/>
  <c r="P284" i="1"/>
  <c r="Q300" i="1"/>
  <c r="W316" i="1"/>
  <c r="P332" i="1"/>
  <c r="I344" i="1"/>
  <c r="O356" i="1"/>
  <c r="W364" i="1"/>
  <c r="I376" i="1"/>
  <c r="W396" i="1"/>
  <c r="M412" i="1"/>
  <c r="V428" i="1"/>
  <c r="W440" i="1"/>
  <c r="U460" i="1"/>
  <c r="U552" i="1"/>
  <c r="V552" i="1"/>
  <c r="T552" i="1"/>
  <c r="R552" i="1"/>
  <c r="J592" i="1"/>
  <c r="U616" i="1"/>
  <c r="V616" i="1"/>
  <c r="T616" i="1"/>
  <c r="M28" i="1"/>
  <c r="V32" i="1"/>
  <c r="T52" i="1"/>
  <c r="M60" i="1"/>
  <c r="V64" i="1"/>
  <c r="T84" i="1"/>
  <c r="O84" i="1"/>
  <c r="V96" i="1"/>
  <c r="M124" i="1"/>
  <c r="Q156" i="1"/>
  <c r="U180" i="1"/>
  <c r="Q188" i="1"/>
  <c r="M220" i="1"/>
  <c r="W248" i="1"/>
  <c r="M284" i="1"/>
  <c r="W312" i="1"/>
  <c r="V344" i="1"/>
  <c r="T364" i="1"/>
  <c r="N364" i="1"/>
  <c r="V376" i="1"/>
  <c r="T396" i="1"/>
  <c r="N396" i="1"/>
  <c r="M408" i="1"/>
  <c r="U408" i="1"/>
  <c r="V28" i="1"/>
  <c r="I36" i="1"/>
  <c r="Q36" i="1"/>
  <c r="V60" i="1"/>
  <c r="I68" i="1"/>
  <c r="Q68" i="1"/>
  <c r="V92" i="1"/>
  <c r="I100" i="1"/>
  <c r="T108" i="1"/>
  <c r="N108" i="1"/>
  <c r="M140" i="1"/>
  <c r="M156" i="1"/>
  <c r="T180" i="1"/>
  <c r="M188" i="1"/>
  <c r="I216" i="1"/>
  <c r="M252" i="1"/>
  <c r="I280" i="1"/>
  <c r="M316" i="1"/>
  <c r="W344" i="1"/>
  <c r="M356" i="1"/>
  <c r="U356" i="1"/>
  <c r="U364" i="1"/>
  <c r="W376" i="1"/>
  <c r="U396" i="1"/>
  <c r="V408" i="1"/>
  <c r="Q412" i="1"/>
  <c r="T428" i="1"/>
  <c r="N428" i="1"/>
  <c r="M440" i="1"/>
  <c r="U440" i="1"/>
  <c r="J516" i="1"/>
  <c r="W516" i="1"/>
  <c r="T516" i="1"/>
  <c r="U516" i="1"/>
  <c r="P528" i="1"/>
  <c r="R528" i="1"/>
  <c r="T528" i="1"/>
  <c r="V564" i="1"/>
  <c r="W564" i="1"/>
  <c r="T564" i="1"/>
  <c r="N580" i="1"/>
  <c r="V580" i="1"/>
  <c r="V628" i="1"/>
  <c r="W628" i="1"/>
  <c r="T628" i="1"/>
  <c r="P628" i="1"/>
  <c r="T16" i="1"/>
  <c r="O24" i="1"/>
  <c r="O28" i="1"/>
  <c r="T48" i="1"/>
  <c r="O56" i="1"/>
  <c r="O60" i="1"/>
  <c r="T80" i="1"/>
  <c r="O92" i="1"/>
  <c r="T140" i="1"/>
  <c r="N140" i="1"/>
  <c r="U156" i="1"/>
  <c r="U188" i="1"/>
  <c r="W220" i="1"/>
  <c r="P236" i="1"/>
  <c r="I248" i="1"/>
  <c r="T276" i="1"/>
  <c r="R276" i="1"/>
  <c r="U276" i="1"/>
  <c r="W284" i="1"/>
  <c r="P300" i="1"/>
  <c r="I312" i="1"/>
  <c r="V364" i="1"/>
  <c r="V396" i="1"/>
  <c r="W408" i="1"/>
  <c r="V440" i="1"/>
  <c r="P460" i="1"/>
  <c r="O460" i="1"/>
  <c r="T460" i="1"/>
  <c r="N460" i="1"/>
  <c r="I592" i="1"/>
  <c r="Q680" i="1"/>
  <c r="J692" i="1"/>
  <c r="R692" i="1"/>
  <c r="J708" i="1"/>
  <c r="W708" i="1"/>
  <c r="P708" i="1"/>
  <c r="T708" i="1"/>
  <c r="J120" i="1"/>
  <c r="R120" i="1"/>
  <c r="J152" i="1"/>
  <c r="R152" i="1"/>
  <c r="J184" i="1"/>
  <c r="R184" i="1"/>
  <c r="J216" i="1"/>
  <c r="R216" i="1"/>
  <c r="J248" i="1"/>
  <c r="R248" i="1"/>
  <c r="J280" i="1"/>
  <c r="R280" i="1"/>
  <c r="J312" i="1"/>
  <c r="R312" i="1"/>
  <c r="J344" i="1"/>
  <c r="R344" i="1"/>
  <c r="J376" i="1"/>
  <c r="R376" i="1"/>
  <c r="J408" i="1"/>
  <c r="R408" i="1"/>
  <c r="J440" i="1"/>
  <c r="R440" i="1"/>
  <c r="M472" i="1"/>
  <c r="U472" i="1"/>
  <c r="T488" i="1"/>
  <c r="W504" i="1"/>
  <c r="R504" i="1"/>
  <c r="W528" i="1"/>
  <c r="N608" i="1"/>
  <c r="V608" i="1"/>
  <c r="I628" i="1"/>
  <c r="Q628" i="1"/>
  <c r="I692" i="1"/>
  <c r="Q692" i="1"/>
  <c r="U104" i="1"/>
  <c r="N180" i="1"/>
  <c r="N276" i="1"/>
  <c r="J356" i="1"/>
  <c r="P472" i="1"/>
  <c r="V516" i="1"/>
  <c r="R544" i="1"/>
  <c r="T608" i="1"/>
  <c r="W632" i="1"/>
  <c r="V632" i="1"/>
  <c r="R632" i="1"/>
  <c r="U632" i="1"/>
  <c r="T727" i="1"/>
  <c r="R220" i="1"/>
  <c r="R252" i="1"/>
  <c r="R284" i="1"/>
  <c r="R316" i="1"/>
  <c r="R348" i="1"/>
  <c r="R380" i="1"/>
  <c r="R412" i="1"/>
  <c r="R444" i="1"/>
  <c r="T472" i="1"/>
  <c r="Q472" i="1"/>
  <c r="T544" i="1"/>
  <c r="W592" i="1"/>
  <c r="I472" i="1"/>
  <c r="N476" i="1"/>
  <c r="M528" i="1"/>
  <c r="U528" i="1"/>
  <c r="O544" i="1"/>
  <c r="I564" i="1"/>
  <c r="Q564" i="1"/>
  <c r="M592" i="1"/>
  <c r="U592" i="1"/>
  <c r="O608" i="1"/>
  <c r="Q616" i="1"/>
  <c r="T656" i="1"/>
  <c r="N672" i="1"/>
  <c r="V672" i="1"/>
  <c r="W696" i="1"/>
  <c r="V696" i="1"/>
  <c r="M708" i="1"/>
  <c r="I488" i="1"/>
  <c r="N492" i="1"/>
  <c r="M516" i="1"/>
  <c r="M544" i="1"/>
  <c r="U544" i="1"/>
  <c r="W568" i="1"/>
  <c r="V568" i="1"/>
  <c r="M580" i="1"/>
  <c r="M608" i="1"/>
  <c r="U608" i="1"/>
  <c r="J644" i="1"/>
  <c r="W644" i="1"/>
  <c r="T644" i="1"/>
  <c r="T672" i="1"/>
  <c r="U692" i="1"/>
  <c r="U727" i="1"/>
  <c r="V512" i="1"/>
  <c r="R516" i="1"/>
  <c r="T532" i="1"/>
  <c r="O532" i="1"/>
  <c r="J544" i="1"/>
  <c r="P552" i="1"/>
  <c r="T560" i="1"/>
  <c r="V576" i="1"/>
  <c r="R580" i="1"/>
  <c r="T596" i="1"/>
  <c r="J608" i="1"/>
  <c r="P616" i="1"/>
  <c r="T624" i="1"/>
  <c r="V640" i="1"/>
  <c r="R644" i="1"/>
  <c r="T660" i="1"/>
  <c r="J672" i="1"/>
  <c r="P680" i="1"/>
  <c r="T688" i="1"/>
  <c r="V704" i="1"/>
  <c r="R708" i="1"/>
  <c r="P504" i="1"/>
  <c r="T512" i="1"/>
  <c r="Q512" i="1"/>
  <c r="V528" i="1"/>
  <c r="N536" i="1"/>
  <c r="T548" i="1"/>
  <c r="O548" i="1"/>
  <c r="P568" i="1"/>
  <c r="T576" i="1"/>
  <c r="V592" i="1"/>
  <c r="T612" i="1"/>
  <c r="P632" i="1"/>
  <c r="T640" i="1"/>
  <c r="V656" i="1"/>
  <c r="T676" i="1"/>
  <c r="P696" i="1"/>
  <c r="T704" i="1"/>
  <c r="Q504" i="1"/>
  <c r="I516" i="1"/>
  <c r="Q516" i="1"/>
  <c r="I544" i="1"/>
  <c r="O552" i="1"/>
  <c r="Q568" i="1"/>
  <c r="I580" i="1"/>
  <c r="Q580" i="1"/>
  <c r="I608" i="1"/>
  <c r="O616" i="1"/>
  <c r="Q632" i="1"/>
  <c r="I644" i="1"/>
  <c r="Q644" i="1"/>
  <c r="I672" i="1"/>
  <c r="O680" i="1"/>
  <c r="Q696" i="1"/>
  <c r="I708" i="1"/>
  <c r="Q708" i="1"/>
  <c r="Q729" i="1"/>
</calcChain>
</file>

<file path=xl/sharedStrings.xml><?xml version="1.0" encoding="utf-8"?>
<sst xmlns="http://schemas.openxmlformats.org/spreadsheetml/2006/main" count="437" uniqueCount="261">
  <si>
    <t>COLORADO DEPARTMENT OF EDUCATION</t>
  </si>
  <si>
    <t>PUBLIC SCHOOL FINANCE ACT OF 1994</t>
  </si>
  <si>
    <t>FUNDED</t>
  </si>
  <si>
    <t xml:space="preserve">CHARTER </t>
  </si>
  <si>
    <t>ON-LINE</t>
  </si>
  <si>
    <t xml:space="preserve"> </t>
  </si>
  <si>
    <t>PUPIL</t>
  </si>
  <si>
    <t>INSTUTUTE</t>
  </si>
  <si>
    <t xml:space="preserve">PUPIL </t>
  </si>
  <si>
    <t>ASCENT</t>
  </si>
  <si>
    <t>TOTAL</t>
  </si>
  <si>
    <t>CHARTER</t>
  </si>
  <si>
    <t>ADJUSTED TOTAL</t>
  </si>
  <si>
    <t>TOTAL PROGRAM</t>
  </si>
  <si>
    <t>SPECIFIC</t>
  </si>
  <si>
    <t>HOLD-HARMLESS</t>
  </si>
  <si>
    <t>COUNT</t>
  </si>
  <si>
    <t>AT-RISK</t>
  </si>
  <si>
    <t>FORMULA</t>
  </si>
  <si>
    <t>ADDITIONAL</t>
  </si>
  <si>
    <t>INSTITUTE</t>
  </si>
  <si>
    <t>PROGRAM</t>
  </si>
  <si>
    <t>NEGATIVE</t>
  </si>
  <si>
    <t xml:space="preserve">PROGRAM </t>
  </si>
  <si>
    <t>PROPERTY</t>
  </si>
  <si>
    <t>ASSESSED</t>
  </si>
  <si>
    <t>MILL</t>
  </si>
  <si>
    <t>OWNERSHIP</t>
  </si>
  <si>
    <t>STATE</t>
  </si>
  <si>
    <t>OVERRIDE</t>
  </si>
  <si>
    <t>FULL-DAY K</t>
  </si>
  <si>
    <t>COUNTY</t>
  </si>
  <si>
    <t>SCHOOL DISTRICT</t>
  </si>
  <si>
    <t>(FPC)</t>
  </si>
  <si>
    <t>COUNT (FTE)</t>
  </si>
  <si>
    <t>(FTE)</t>
  </si>
  <si>
    <t>PUPILS</t>
  </si>
  <si>
    <t>FUNDING</t>
  </si>
  <si>
    <t>FACTOR</t>
  </si>
  <si>
    <t>TAX</t>
  </si>
  <si>
    <t>VALUATION</t>
  </si>
  <si>
    <t>LEVY</t>
  </si>
  <si>
    <t>SHARE</t>
  </si>
  <si>
    <t>REVENUE</t>
  </si>
  <si>
    <t>ADAMS</t>
  </si>
  <si>
    <t>MAPLETON</t>
  </si>
  <si>
    <t>PER PUPIL</t>
  </si>
  <si>
    <t>NORTHGLENN</t>
  </si>
  <si>
    <t>COMMERCE CITY</t>
  </si>
  <si>
    <t>BRIGHTON</t>
  </si>
  <si>
    <t>BENNETT</t>
  </si>
  <si>
    <t>STRASBURG</t>
  </si>
  <si>
    <t>WESTMINSTER</t>
  </si>
  <si>
    <t>ALAMOSA</t>
  </si>
  <si>
    <t>SANGRE DE CRISTO</t>
  </si>
  <si>
    <t>ARAPAHOE</t>
  </si>
  <si>
    <t>ENGLEWOOD</t>
  </si>
  <si>
    <t>SHERIDAN</t>
  </si>
  <si>
    <t>CHERRY CREEK</t>
  </si>
  <si>
    <t>LITTLETON</t>
  </si>
  <si>
    <t>DEER TRAIL</t>
  </si>
  <si>
    <t>AURORA</t>
  </si>
  <si>
    <t>BYERS</t>
  </si>
  <si>
    <t>ARCHULETA</t>
  </si>
  <si>
    <t>BACA</t>
  </si>
  <si>
    <t>WALSH</t>
  </si>
  <si>
    <t>PRITCHETT</t>
  </si>
  <si>
    <t>SPRINGFIELD</t>
  </si>
  <si>
    <t>VILAS</t>
  </si>
  <si>
    <t>CAMPO</t>
  </si>
  <si>
    <t>BENT</t>
  </si>
  <si>
    <t>LAS ANIMAS</t>
  </si>
  <si>
    <t>MCCLAVE</t>
  </si>
  <si>
    <t>BOULDER</t>
  </si>
  <si>
    <t>ST VRAIN</t>
  </si>
  <si>
    <t>CHAFFEE</t>
  </si>
  <si>
    <t>BUENA VISTA</t>
  </si>
  <si>
    <t>SALIDA</t>
  </si>
  <si>
    <t>CHEYENNE</t>
  </si>
  <si>
    <t>KIT CARSON</t>
  </si>
  <si>
    <t>CLEAR CREEK</t>
  </si>
  <si>
    <t>CONEJOS</t>
  </si>
  <si>
    <t>NORTH CONEJOS</t>
  </si>
  <si>
    <t>SANFORD</t>
  </si>
  <si>
    <t>SOUTH CONEJOS</t>
  </si>
  <si>
    <t>COSTILLA</t>
  </si>
  <si>
    <t>CENTENNIAL</t>
  </si>
  <si>
    <t>SIERRA GRANDE</t>
  </si>
  <si>
    <t>CROWLEY</t>
  </si>
  <si>
    <t>CUSTER</t>
  </si>
  <si>
    <t>WESTCLIFFE</t>
  </si>
  <si>
    <t>DELTA</t>
  </si>
  <si>
    <t>DENVER</t>
  </si>
  <si>
    <t>DOLORES</t>
  </si>
  <si>
    <t>DOUGLAS</t>
  </si>
  <si>
    <t>EAGLE</t>
  </si>
  <si>
    <t>ELBERT</t>
  </si>
  <si>
    <t>ELIZABETH</t>
  </si>
  <si>
    <t>KIOWA</t>
  </si>
  <si>
    <t>BIG SANDY</t>
  </si>
  <si>
    <t>AGATE</t>
  </si>
  <si>
    <t>EL PASO</t>
  </si>
  <si>
    <t>CALHAN</t>
  </si>
  <si>
    <t>HARRISON</t>
  </si>
  <si>
    <t>WIDEFIELD</t>
  </si>
  <si>
    <t>FOUNTAIN</t>
  </si>
  <si>
    <t>COLORADO SPRINGS</t>
  </si>
  <si>
    <t>CHEYENNE MOUNTAIN</t>
  </si>
  <si>
    <t>MANITOU SPRINGS</t>
  </si>
  <si>
    <t>ACADEMY</t>
  </si>
  <si>
    <t>ELLICOTT</t>
  </si>
  <si>
    <t>PEYTON</t>
  </si>
  <si>
    <t>HANOVER</t>
  </si>
  <si>
    <t>LEWIS-PALMER</t>
  </si>
  <si>
    <t>FALCON</t>
  </si>
  <si>
    <t>EDISON</t>
  </si>
  <si>
    <t>MIAMI-YODER</t>
  </si>
  <si>
    <t>FREMONT</t>
  </si>
  <si>
    <t>CANON CITY</t>
  </si>
  <si>
    <t>FLORENCE</t>
  </si>
  <si>
    <t>COTOPAXI</t>
  </si>
  <si>
    <t>GARFIELD</t>
  </si>
  <si>
    <t>ROARING FORK</t>
  </si>
  <si>
    <t>RIFLE</t>
  </si>
  <si>
    <t>PARACHUTE</t>
  </si>
  <si>
    <t>GILPIN</t>
  </si>
  <si>
    <t>GRAND</t>
  </si>
  <si>
    <t>WEST GRAND</t>
  </si>
  <si>
    <t>EAST GRAND</t>
  </si>
  <si>
    <t>GUNNISON</t>
  </si>
  <si>
    <t>HINSDALE</t>
  </si>
  <si>
    <t>HUERFANO</t>
  </si>
  <si>
    <t>LA VETA</t>
  </si>
  <si>
    <t>JACKSON</t>
  </si>
  <si>
    <t>NORTH PARK</t>
  </si>
  <si>
    <t>JEFFERSON</t>
  </si>
  <si>
    <t>EADS</t>
  </si>
  <si>
    <t>PLAINVIEW</t>
  </si>
  <si>
    <t>ARRIBA-FLAGLER</t>
  </si>
  <si>
    <t>HI PLAINS</t>
  </si>
  <si>
    <t>STRATTON</t>
  </si>
  <si>
    <t>BETHUNE</t>
  </si>
  <si>
    <t>BURLINGTON</t>
  </si>
  <si>
    <t>LAKE</t>
  </si>
  <si>
    <t>LA PLATA</t>
  </si>
  <si>
    <t>DURANGO</t>
  </si>
  <si>
    <t>BAYFIELD</t>
  </si>
  <si>
    <t>IGNACIO</t>
  </si>
  <si>
    <t>LARIMER</t>
  </si>
  <si>
    <t>POUDRE</t>
  </si>
  <si>
    <t>THOMPSON</t>
  </si>
  <si>
    <t>ESTES PARK</t>
  </si>
  <si>
    <t>TRINIDAD</t>
  </si>
  <si>
    <t>PRIMERO</t>
  </si>
  <si>
    <t>HOEHNE</t>
  </si>
  <si>
    <t>AGUILAR</t>
  </si>
  <si>
    <t>BRANSON</t>
  </si>
  <si>
    <t>KIM</t>
  </si>
  <si>
    <t>LINCOLN</t>
  </si>
  <si>
    <t>GENOA-HUGO</t>
  </si>
  <si>
    <t>LIMON</t>
  </si>
  <si>
    <t>KARVAL</t>
  </si>
  <si>
    <t>LOGAN</t>
  </si>
  <si>
    <t>VALLEY</t>
  </si>
  <si>
    <t>FRENCHMAN</t>
  </si>
  <si>
    <t>BUFFALO</t>
  </si>
  <si>
    <t>PLATEAU</t>
  </si>
  <si>
    <t>MESA</t>
  </si>
  <si>
    <t>DEBEQUE</t>
  </si>
  <si>
    <t>MESA VALLEY</t>
  </si>
  <si>
    <t>MINERAL</t>
  </si>
  <si>
    <t>CREEDE</t>
  </si>
  <si>
    <t>MOFFAT</t>
  </si>
  <si>
    <t>MONTEZUMA</t>
  </si>
  <si>
    <t>MANCOS</t>
  </si>
  <si>
    <t>MONTROSE</t>
  </si>
  <si>
    <t>WEST END</t>
  </si>
  <si>
    <t>MORGAN</t>
  </si>
  <si>
    <t>BRUSH</t>
  </si>
  <si>
    <t>FT. MORGAN</t>
  </si>
  <si>
    <t>WELDON</t>
  </si>
  <si>
    <t>WIGGINS</t>
  </si>
  <si>
    <t>OTERO</t>
  </si>
  <si>
    <t>EAST OTERO</t>
  </si>
  <si>
    <t>ROCKY FORD</t>
  </si>
  <si>
    <t>MANZANOLA</t>
  </si>
  <si>
    <t>FOWLER</t>
  </si>
  <si>
    <t>CHERAW</t>
  </si>
  <si>
    <t>SWINK</t>
  </si>
  <si>
    <t>OURAY</t>
  </si>
  <si>
    <t>RIDGWAY</t>
  </si>
  <si>
    <t>PARK</t>
  </si>
  <si>
    <t>PLATTE CANYON</t>
  </si>
  <si>
    <t>PHILLIPS</t>
  </si>
  <si>
    <t>HOLYOKE</t>
  </si>
  <si>
    <t>HAXTUN</t>
  </si>
  <si>
    <t>PITKIN</t>
  </si>
  <si>
    <t>ASPEN</t>
  </si>
  <si>
    <t>PROWERS</t>
  </si>
  <si>
    <t>GRANADA</t>
  </si>
  <si>
    <t>LAMAR</t>
  </si>
  <si>
    <t>HOLLY</t>
  </si>
  <si>
    <t>WILEY</t>
  </si>
  <si>
    <t>PUEBLO</t>
  </si>
  <si>
    <t>PUEBLO CITY</t>
  </si>
  <si>
    <t>PUEBLO RURAL</t>
  </si>
  <si>
    <t>RIO BLANCO</t>
  </si>
  <si>
    <t>MEEKER</t>
  </si>
  <si>
    <t>RANGELY</t>
  </si>
  <si>
    <t>RIO GRANDE</t>
  </si>
  <si>
    <t>DEL NORTE</t>
  </si>
  <si>
    <t>MONTE VISTA</t>
  </si>
  <si>
    <t>SARGENT</t>
  </si>
  <si>
    <t>ROUTT</t>
  </si>
  <si>
    <t>HAYDEN</t>
  </si>
  <si>
    <t>STEAMBOAT SPRINGS</t>
  </si>
  <si>
    <t>SOUTH ROUTT</t>
  </si>
  <si>
    <t>SAGUACHE</t>
  </si>
  <si>
    <t>MOUNTAIN VALLEY</t>
  </si>
  <si>
    <t>CENTER</t>
  </si>
  <si>
    <t>SAN JUAN</t>
  </si>
  <si>
    <t>SILVERTON</t>
  </si>
  <si>
    <t>SAN MIGUEL</t>
  </si>
  <si>
    <t>TELLURIDE</t>
  </si>
  <si>
    <t>NORWOOD</t>
  </si>
  <si>
    <t>SEDGWICK</t>
  </si>
  <si>
    <t>JULESBURG</t>
  </si>
  <si>
    <t>PLATTE VALLEY</t>
  </si>
  <si>
    <t>SUMMIT</t>
  </si>
  <si>
    <t>TELLER</t>
  </si>
  <si>
    <t>CRIPPLE CREEK</t>
  </si>
  <si>
    <t>WOODLAND PARK</t>
  </si>
  <si>
    <t>WASHINGTON</t>
  </si>
  <si>
    <t>AKRON</t>
  </si>
  <si>
    <t>ARICKAREE</t>
  </si>
  <si>
    <t>OTIS</t>
  </si>
  <si>
    <t>LONE STAR</t>
  </si>
  <si>
    <t>WOODLIN</t>
  </si>
  <si>
    <t>WELD</t>
  </si>
  <si>
    <t>GILCREST</t>
  </si>
  <si>
    <t>EATON</t>
  </si>
  <si>
    <t>KEENESBURG</t>
  </si>
  <si>
    <t>WINDSOR</t>
  </si>
  <si>
    <t>JOHNSTOWN</t>
  </si>
  <si>
    <t>GREELEY</t>
  </si>
  <si>
    <t>FT. LUPTON</t>
  </si>
  <si>
    <t>AULT-HIGHLAND</t>
  </si>
  <si>
    <t>BRIGGSDALE</t>
  </si>
  <si>
    <t>PRAIRIE</t>
  </si>
  <si>
    <t>PAWNEE</t>
  </si>
  <si>
    <t>YUMA</t>
  </si>
  <si>
    <t>YUMA 1</t>
  </si>
  <si>
    <t>WRAY RD-2</t>
  </si>
  <si>
    <t>IDALIA RJ-3</t>
  </si>
  <si>
    <t>LIBERTY J-4</t>
  </si>
  <si>
    <t xml:space="preserve">CHARTER SCHOOL </t>
  </si>
  <si>
    <t xml:space="preserve">STATE </t>
  </si>
  <si>
    <t>(Included in FPC)</t>
  </si>
  <si>
    <t>TOTAL FPC</t>
  </si>
  <si>
    <t>% OF TOTAL PROGRAM</t>
  </si>
  <si>
    <t>FINAL FISCAL YEAR 2014-15 FUNDING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</si>
</sst>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#,##0.000_);\(#,##0.000\)"/>
  </numFmts>
  <fonts count="10" x14ac:knownFonts="1">
    <font>
      <sz val="12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4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0" fontId="6" fillId="0" borderId="0"/>
    <xf numFmtId="4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40" fontId="6" fillId="0" borderId="0"/>
    <xf numFmtId="40" fontId="6" fillId="0" borderId="0"/>
    <xf numFmtId="40" fontId="6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0">
    <xf numFmtId="40" fontId="0" fillId="0" borderId="0" xfId="0"/>
    <xf numFmtId="40" fontId="2" fillId="0" borderId="0" xfId="0" applyFont="1" applyAlignment="1" applyProtection="1">
      <alignment horizontal="center"/>
    </xf>
    <xf numFmtId="40" fontId="3" fillId="0" borderId="0" xfId="0" applyFont="1" applyAlignment="1" applyProtection="1">
      <alignment horizontal="right"/>
    </xf>
    <xf numFmtId="40" fontId="4" fillId="0" borderId="0" xfId="0" applyFont="1" applyAlignment="1" applyProtection="1">
      <alignment horizontal="right"/>
    </xf>
    <xf numFmtId="40" fontId="3" fillId="0" borderId="0" xfId="0" applyFont="1" applyProtection="1"/>
    <xf numFmtId="164" fontId="4" fillId="0" borderId="0" xfId="0" applyNumberFormat="1" applyFont="1" applyAlignment="1" applyProtection="1">
      <alignment horizontal="right"/>
    </xf>
    <xf numFmtId="164" fontId="4" fillId="0" borderId="0" xfId="0" applyNumberFormat="1" applyFont="1" applyProtection="1"/>
    <xf numFmtId="40" fontId="4" fillId="0" borderId="0" xfId="0" applyNumberFormat="1" applyFont="1" applyProtection="1"/>
    <xf numFmtId="40" fontId="4" fillId="0" borderId="0" xfId="0" applyFont="1" applyProtection="1"/>
    <xf numFmtId="39" fontId="4" fillId="0" borderId="0" xfId="0" applyNumberFormat="1" applyFont="1" applyProtection="1"/>
    <xf numFmtId="37" fontId="0" fillId="0" borderId="0" xfId="0" applyNumberFormat="1" applyProtection="1"/>
    <xf numFmtId="165" fontId="4" fillId="0" borderId="0" xfId="0" applyNumberFormat="1" applyFont="1" applyProtection="1"/>
    <xf numFmtId="39" fontId="0" fillId="0" borderId="0" xfId="0" applyNumberFormat="1"/>
    <xf numFmtId="40" fontId="4" fillId="0" borderId="0" xfId="0" applyNumberFormat="1" applyFont="1" applyAlignment="1" applyProtection="1">
      <alignment horizontal="right"/>
    </xf>
    <xf numFmtId="39" fontId="4" fillId="0" borderId="0" xfId="0" applyNumberFormat="1" applyFont="1" applyAlignment="1" applyProtection="1">
      <alignment horizontal="right"/>
    </xf>
    <xf numFmtId="37" fontId="4" fillId="0" borderId="0" xfId="0" applyNumberFormat="1" applyFont="1" applyAlignment="1" applyProtection="1">
      <alignment horizontal="right"/>
    </xf>
    <xf numFmtId="165" fontId="4" fillId="0" borderId="0" xfId="0" applyNumberFormat="1" applyFont="1" applyAlignment="1" applyProtection="1">
      <alignment horizontal="right"/>
    </xf>
    <xf numFmtId="40" fontId="4" fillId="0" borderId="0" xfId="0" applyFont="1" applyFill="1" applyAlignment="1" applyProtection="1">
      <alignment horizontal="right"/>
    </xf>
    <xf numFmtId="40" fontId="4" fillId="0" borderId="0" xfId="0" applyFont="1" applyAlignment="1">
      <alignment horizontal="right"/>
    </xf>
    <xf numFmtId="40" fontId="4" fillId="0" borderId="0" xfId="0" applyNumberFormat="1" applyFont="1" applyFill="1" applyAlignment="1" applyProtection="1">
      <alignment horizontal="right"/>
    </xf>
    <xf numFmtId="37" fontId="4" fillId="0" borderId="0" xfId="0" applyNumberFormat="1" applyFont="1" applyFill="1" applyAlignment="1" applyProtection="1">
      <alignment horizontal="right"/>
    </xf>
    <xf numFmtId="40" fontId="4" fillId="0" borderId="1" xfId="0" applyFont="1" applyBorder="1" applyAlignment="1" applyProtection="1">
      <alignment horizontal="right"/>
    </xf>
    <xf numFmtId="40" fontId="4" fillId="0" borderId="1" xfId="0" applyFont="1" applyBorder="1" applyProtection="1"/>
    <xf numFmtId="164" fontId="4" fillId="0" borderId="1" xfId="0" applyNumberFormat="1" applyFont="1" applyBorder="1" applyAlignment="1" applyProtection="1">
      <alignment horizontal="right"/>
    </xf>
    <xf numFmtId="40" fontId="4" fillId="0" borderId="1" xfId="0" applyNumberFormat="1" applyFont="1" applyBorder="1" applyAlignment="1" applyProtection="1">
      <alignment horizontal="right"/>
    </xf>
    <xf numFmtId="39" fontId="4" fillId="0" borderId="1" xfId="0" applyNumberFormat="1" applyFont="1" applyBorder="1" applyAlignment="1" applyProtection="1">
      <alignment horizontal="right"/>
    </xf>
    <xf numFmtId="40" fontId="4" fillId="0" borderId="1" xfId="0" applyNumberFormat="1" applyFont="1" applyFill="1" applyBorder="1" applyAlignment="1" applyProtection="1">
      <alignment horizontal="right"/>
    </xf>
    <xf numFmtId="37" fontId="4" fillId="0" borderId="1" xfId="0" applyNumberFormat="1" applyFont="1" applyFill="1" applyBorder="1" applyAlignment="1" applyProtection="1">
      <alignment horizontal="right"/>
    </xf>
    <xf numFmtId="165" fontId="4" fillId="0" borderId="1" xfId="0" applyNumberFormat="1" applyFont="1" applyBorder="1" applyAlignment="1" applyProtection="1">
      <alignment horizontal="right"/>
    </xf>
    <xf numFmtId="40" fontId="4" fillId="0" borderId="1" xfId="0" applyFont="1" applyFill="1" applyBorder="1" applyAlignment="1" applyProtection="1">
      <alignment horizontal="right"/>
    </xf>
    <xf numFmtId="40" fontId="4" fillId="0" borderId="1" xfId="0" applyFont="1" applyBorder="1" applyAlignment="1">
      <alignment horizontal="right"/>
    </xf>
    <xf numFmtId="40" fontId="0" fillId="0" borderId="0" xfId="0" applyProtection="1"/>
    <xf numFmtId="164" fontId="0" fillId="0" borderId="0" xfId="0" applyNumberFormat="1" applyProtection="1"/>
    <xf numFmtId="40" fontId="0" fillId="0" borderId="0" xfId="0" applyNumberFormat="1" applyProtection="1"/>
    <xf numFmtId="39" fontId="0" fillId="0" borderId="0" xfId="0" applyNumberFormat="1" applyProtection="1"/>
    <xf numFmtId="40" fontId="0" fillId="0" borderId="0" xfId="0" applyNumberFormat="1" applyFill="1" applyProtection="1"/>
    <xf numFmtId="37" fontId="0" fillId="0" borderId="0" xfId="0" applyNumberFormat="1" applyFill="1" applyProtection="1"/>
    <xf numFmtId="165" fontId="0" fillId="0" borderId="0" xfId="0" applyNumberFormat="1" applyProtection="1"/>
    <xf numFmtId="40" fontId="0" fillId="0" borderId="0" xfId="0" applyFill="1"/>
    <xf numFmtId="40" fontId="0" fillId="0" borderId="0" xfId="0" applyAlignment="1">
      <alignment horizontal="right"/>
    </xf>
    <xf numFmtId="37" fontId="5" fillId="0" borderId="0" xfId="0" applyNumberFormat="1" applyFont="1" applyFill="1" applyProtection="1"/>
    <xf numFmtId="38" fontId="0" fillId="0" borderId="0" xfId="0" applyNumberFormat="1" applyProtection="1"/>
    <xf numFmtId="38" fontId="0" fillId="0" borderId="0" xfId="0" applyNumberFormat="1" applyFill="1" applyProtection="1"/>
    <xf numFmtId="37" fontId="5" fillId="0" borderId="0" xfId="0" applyNumberFormat="1" applyFont="1" applyProtection="1"/>
    <xf numFmtId="38" fontId="0" fillId="0" borderId="0" xfId="0" applyNumberFormat="1"/>
    <xf numFmtId="37" fontId="3" fillId="0" borderId="0" xfId="0" applyNumberFormat="1" applyFont="1" applyProtection="1"/>
    <xf numFmtId="37" fontId="0" fillId="0" borderId="0" xfId="0" applyNumberFormat="1"/>
    <xf numFmtId="165" fontId="0" fillId="0" borderId="0" xfId="0" applyNumberFormat="1"/>
    <xf numFmtId="40" fontId="4" fillId="0" borderId="0" xfId="0" applyFont="1" applyAlignment="1" applyProtection="1">
      <alignment wrapText="1"/>
    </xf>
    <xf numFmtId="40" fontId="4" fillId="0" borderId="0" xfId="0" applyFont="1" applyFill="1" applyProtection="1"/>
    <xf numFmtId="164" fontId="0" fillId="0" borderId="0" xfId="0" applyNumberFormat="1" applyFill="1" applyProtection="1"/>
    <xf numFmtId="37" fontId="3" fillId="0" borderId="0" xfId="0" applyNumberFormat="1" applyFont="1" applyFill="1" applyProtection="1"/>
    <xf numFmtId="165" fontId="0" fillId="0" borderId="0" xfId="0" applyNumberFormat="1" applyFill="1" applyProtection="1"/>
    <xf numFmtId="40" fontId="3" fillId="0" borderId="0" xfId="0" applyFont="1" applyFill="1" applyAlignment="1" applyProtection="1">
      <alignment horizontal="right" wrapText="1"/>
    </xf>
    <xf numFmtId="40" fontId="3" fillId="0" borderId="0" xfId="0" applyFont="1" applyFill="1" applyProtection="1"/>
    <xf numFmtId="164" fontId="0" fillId="0" borderId="2" xfId="0" applyNumberFormat="1" applyFill="1" applyBorder="1" applyProtection="1"/>
    <xf numFmtId="164" fontId="0" fillId="0" borderId="3" xfId="0" applyNumberFormat="1" applyFill="1" applyBorder="1" applyProtection="1"/>
    <xf numFmtId="37" fontId="6" fillId="0" borderId="0" xfId="0" applyNumberFormat="1" applyFont="1" applyFill="1" applyProtection="1"/>
    <xf numFmtId="40" fontId="0" fillId="0" borderId="0" xfId="0" applyFill="1" applyAlignment="1" applyProtection="1">
      <alignment horizontal="right"/>
    </xf>
    <xf numFmtId="164" fontId="0" fillId="0" borderId="4" xfId="0" applyNumberFormat="1" applyFill="1" applyBorder="1" applyProtection="1"/>
    <xf numFmtId="164" fontId="0" fillId="0" borderId="5" xfId="0" applyNumberFormat="1" applyFill="1" applyBorder="1" applyProtection="1"/>
    <xf numFmtId="38" fontId="0" fillId="0" borderId="0" xfId="0" applyNumberFormat="1" applyFill="1"/>
    <xf numFmtId="40" fontId="0" fillId="0" borderId="0" xfId="0" applyFill="1" applyAlignment="1" applyProtection="1">
      <alignment horizontal="right" wrapText="1"/>
    </xf>
    <xf numFmtId="40" fontId="0" fillId="0" borderId="0" xfId="0" applyFill="1" applyProtection="1"/>
    <xf numFmtId="39" fontId="0" fillId="0" borderId="0" xfId="0" applyNumberFormat="1" applyFill="1" applyProtection="1"/>
    <xf numFmtId="39" fontId="0" fillId="0" borderId="0" xfId="0" applyNumberFormat="1" applyFill="1"/>
    <xf numFmtId="165" fontId="3" fillId="0" borderId="0" xfId="0" applyNumberFormat="1" applyFont="1" applyFill="1" applyProtection="1"/>
    <xf numFmtId="40" fontId="3" fillId="0" borderId="0" xfId="0" applyFont="1" applyFill="1" applyAlignment="1" applyProtection="1">
      <alignment horizontal="right"/>
    </xf>
    <xf numFmtId="40" fontId="3" fillId="0" borderId="0" xfId="0" applyFont="1" applyFill="1" applyAlignment="1" applyProtection="1">
      <alignment wrapText="1"/>
    </xf>
    <xf numFmtId="10" fontId="0" fillId="0" borderId="6" xfId="1" applyNumberFormat="1" applyFont="1" applyFill="1" applyBorder="1" applyProtection="1"/>
    <xf numFmtId="10" fontId="0" fillId="0" borderId="7" xfId="1" applyNumberFormat="1" applyFont="1" applyFill="1" applyBorder="1" applyProtection="1"/>
    <xf numFmtId="10" fontId="0" fillId="0" borderId="8" xfId="1" applyNumberFormat="1" applyFont="1" applyFill="1" applyBorder="1" applyProtection="1"/>
    <xf numFmtId="10" fontId="0" fillId="0" borderId="0" xfId="1" applyNumberFormat="1" applyFont="1" applyFill="1" applyProtection="1"/>
    <xf numFmtId="39" fontId="0" fillId="0" borderId="0" xfId="1" applyNumberFormat="1" applyFont="1" applyFill="1" applyProtection="1"/>
    <xf numFmtId="40" fontId="0" fillId="0" borderId="0" xfId="0" applyFill="1" applyAlignment="1" applyProtection="1">
      <alignment horizontal="center" wrapText="1"/>
    </xf>
    <xf numFmtId="164" fontId="0" fillId="0" borderId="0" xfId="0" applyNumberFormat="1" applyFill="1" applyAlignment="1" applyProtection="1">
      <alignment horizontal="center" wrapText="1"/>
    </xf>
    <xf numFmtId="39" fontId="0" fillId="0" borderId="0" xfId="0" applyNumberFormat="1" applyFill="1" applyAlignment="1" applyProtection="1">
      <alignment horizontal="center" wrapText="1"/>
    </xf>
    <xf numFmtId="39" fontId="0" fillId="0" borderId="0" xfId="0" applyNumberFormat="1" applyAlignment="1" applyProtection="1">
      <alignment horizontal="center" wrapText="1"/>
    </xf>
    <xf numFmtId="164" fontId="0" fillId="0" borderId="0" xfId="0" applyNumberFormat="1" applyAlignment="1" applyProtection="1">
      <alignment horizontal="center" wrapText="1"/>
    </xf>
    <xf numFmtId="40" fontId="0" fillId="0" borderId="0" xfId="0" applyAlignment="1">
      <alignment horizontal="center" wrapText="1"/>
    </xf>
    <xf numFmtId="40" fontId="3" fillId="0" borderId="0" xfId="0" applyFont="1" applyFill="1" applyAlignment="1" applyProtection="1">
      <alignment horizontal="right"/>
    </xf>
    <xf numFmtId="40" fontId="0" fillId="0" borderId="0" xfId="0" applyFill="1" applyAlignment="1"/>
    <xf numFmtId="40" fontId="8" fillId="0" borderId="0" xfId="0" applyFont="1" applyFill="1" applyAlignment="1" applyProtection="1">
      <alignment horizontal="left"/>
    </xf>
    <xf numFmtId="40" fontId="8" fillId="0" borderId="0" xfId="0" applyFont="1" applyFill="1" applyAlignment="1">
      <alignment horizontal="left"/>
    </xf>
    <xf numFmtId="40" fontId="9" fillId="0" borderId="0" xfId="0" applyFont="1" applyFill="1" applyAlignment="1" applyProtection="1">
      <alignment horizontal="left"/>
    </xf>
    <xf numFmtId="40" fontId="9" fillId="0" borderId="0" xfId="0" applyFont="1" applyFill="1" applyAlignment="1">
      <alignment horizontal="left"/>
    </xf>
    <xf numFmtId="40" fontId="0" fillId="0" borderId="0" xfId="0" applyFill="1" applyAlignment="1" applyProtection="1">
      <alignment horizontal="left"/>
    </xf>
    <xf numFmtId="40" fontId="0" fillId="0" borderId="0" xfId="0" applyFill="1" applyAlignment="1">
      <alignment horizontal="left"/>
    </xf>
    <xf numFmtId="40" fontId="0" fillId="0" borderId="0" xfId="0" applyFill="1" applyAlignment="1" applyProtection="1">
      <alignment horizontal="right"/>
    </xf>
    <xf numFmtId="40" fontId="0" fillId="0" borderId="0" xfId="0" applyAlignment="1" applyProtection="1">
      <alignment horizontal="right"/>
    </xf>
  </cellXfs>
  <cellStyles count="23">
    <cellStyle name="Comma 2" xfId="2"/>
    <cellStyle name="Comma 3" xfId="3"/>
    <cellStyle name="Comma0" xfId="4"/>
    <cellStyle name="Currency 2" xfId="5"/>
    <cellStyle name="Normal" xfId="0" builtinId="0"/>
    <cellStyle name="Normal 2" xfId="6"/>
    <cellStyle name="Normal 2 2" xfId="7"/>
    <cellStyle name="Normal 3" xfId="8"/>
    <cellStyle name="Normal 3 2" xfId="9"/>
    <cellStyle name="Normal 3 3" xfId="10"/>
    <cellStyle name="Normal 4" xfId="11"/>
    <cellStyle name="Normal 5" xfId="12"/>
    <cellStyle name="Normal 5 2" xfId="13"/>
    <cellStyle name="Normal 5 3" xfId="14"/>
    <cellStyle name="Normal 6" xfId="15"/>
    <cellStyle name="Percent" xfId="1" builtinId="5"/>
    <cellStyle name="Percent 2" xfId="16"/>
    <cellStyle name="Percent 2 2" xfId="17"/>
    <cellStyle name="Percent 2 3" xfId="18"/>
    <cellStyle name="Percent 3" xfId="19"/>
    <cellStyle name="Percent 3 2" xfId="20"/>
    <cellStyle name="Percent 3 3" xfId="21"/>
    <cellStyle name="Percent 4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SFARUNS\All15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transpose"/>
      <sheetName val="summary"/>
      <sheetName val="district disk"/>
      <sheetName val="mill levy"/>
      <sheetName val="Factor Sort"/>
    </sheetNames>
    <sheetDataSet>
      <sheetData sheetId="0"/>
      <sheetData sheetId="1">
        <row r="38">
          <cell r="A38">
            <v>8203.9</v>
          </cell>
          <cell r="B38">
            <v>0</v>
          </cell>
          <cell r="C38">
            <v>2325.5</v>
          </cell>
          <cell r="D38">
            <v>3</v>
          </cell>
          <cell r="E38">
            <v>4327.2</v>
          </cell>
          <cell r="F38">
            <v>65980348.289999999</v>
          </cell>
          <cell r="G38">
            <v>0</v>
          </cell>
          <cell r="H38">
            <v>17164515.5</v>
          </cell>
          <cell r="I38">
            <v>22143</v>
          </cell>
          <cell r="J38">
            <v>0</v>
          </cell>
          <cell r="K38">
            <v>65980348.289999999</v>
          </cell>
          <cell r="L38">
            <v>-8555736.6478388086</v>
          </cell>
          <cell r="M38">
            <v>57424611.642161191</v>
          </cell>
          <cell r="N38">
            <v>12023326.75</v>
          </cell>
          <cell r="O38">
            <v>461017130</v>
          </cell>
          <cell r="P38">
            <v>26.08</v>
          </cell>
          <cell r="Q38">
            <v>925066.85</v>
          </cell>
          <cell r="R38">
            <v>44476218.042161189</v>
          </cell>
          <cell r="S38">
            <v>4884049.99</v>
          </cell>
          <cell r="T38">
            <v>88195.871072444948</v>
          </cell>
        </row>
        <row r="39">
          <cell r="A39">
            <v>36918.300000000003</v>
          </cell>
          <cell r="B39">
            <v>4263.6000000000004</v>
          </cell>
          <cell r="C39">
            <v>0</v>
          </cell>
          <cell r="D39">
            <v>0</v>
          </cell>
          <cell r="E39">
            <v>14095.1</v>
          </cell>
          <cell r="F39">
            <v>324511682.53000003</v>
          </cell>
          <cell r="G39">
            <v>0</v>
          </cell>
          <cell r="H39">
            <v>0</v>
          </cell>
          <cell r="I39">
            <v>7381</v>
          </cell>
          <cell r="J39">
            <v>-29240059.340471525</v>
          </cell>
          <cell r="K39">
            <v>324511682.53000003</v>
          </cell>
          <cell r="L39">
            <v>-42079748.998453699</v>
          </cell>
          <cell r="M39">
            <v>253191874.19107482</v>
          </cell>
          <cell r="N39">
            <v>48351424.609999999</v>
          </cell>
          <cell r="O39">
            <v>1790793504</v>
          </cell>
          <cell r="P39">
            <v>27</v>
          </cell>
          <cell r="Q39">
            <v>3696942.98</v>
          </cell>
          <cell r="R39">
            <v>230383565.94154635</v>
          </cell>
          <cell r="S39">
            <v>35400000</v>
          </cell>
          <cell r="T39">
            <v>172825.55503740642</v>
          </cell>
        </row>
        <row r="40">
          <cell r="A40">
            <v>7205.2</v>
          </cell>
          <cell r="B40">
            <v>860.6</v>
          </cell>
          <cell r="C40">
            <v>0</v>
          </cell>
          <cell r="D40">
            <v>2</v>
          </cell>
          <cell r="E40">
            <v>5243.6</v>
          </cell>
          <cell r="F40">
            <v>66908984.640000001</v>
          </cell>
          <cell r="G40">
            <v>0</v>
          </cell>
          <cell r="H40">
            <v>0</v>
          </cell>
          <cell r="I40">
            <v>14762</v>
          </cell>
          <cell r="J40">
            <v>-6213463.1519999998</v>
          </cell>
          <cell r="K40">
            <v>66908984.640000001</v>
          </cell>
          <cell r="L40">
            <v>-8676153.836564295</v>
          </cell>
          <cell r="M40">
            <v>52019367.651435703</v>
          </cell>
          <cell r="N40">
            <v>15114488.59</v>
          </cell>
          <cell r="O40">
            <v>612220050</v>
          </cell>
          <cell r="P40">
            <v>24.687999999999999</v>
          </cell>
          <cell r="Q40">
            <v>1187362.1100000001</v>
          </cell>
          <cell r="R40">
            <v>41930980.10343571</v>
          </cell>
          <cell r="S40">
            <v>4890000</v>
          </cell>
          <cell r="T40">
            <v>336439.02842124825</v>
          </cell>
        </row>
        <row r="41">
          <cell r="A41">
            <v>16431.599999999999</v>
          </cell>
          <cell r="B41">
            <v>718.6</v>
          </cell>
          <cell r="C41">
            <v>0</v>
          </cell>
          <cell r="D41">
            <v>1</v>
          </cell>
          <cell r="E41">
            <v>5384.1</v>
          </cell>
          <cell r="F41">
            <v>133410639.33</v>
          </cell>
          <cell r="G41">
            <v>0</v>
          </cell>
          <cell r="H41">
            <v>0</v>
          </cell>
          <cell r="I41">
            <v>7381</v>
          </cell>
          <cell r="J41">
            <v>-4865116.0220000008</v>
          </cell>
          <cell r="K41">
            <v>133410639.33</v>
          </cell>
          <cell r="L41">
            <v>-17299488.797943816</v>
          </cell>
          <cell r="M41">
            <v>111246034.51005618</v>
          </cell>
          <cell r="N41">
            <v>22045423.68</v>
          </cell>
          <cell r="O41">
            <v>839441919</v>
          </cell>
          <cell r="P41">
            <v>26.262</v>
          </cell>
          <cell r="Q41">
            <v>1740807</v>
          </cell>
          <cell r="R41">
            <v>92324919.852056175</v>
          </cell>
          <cell r="S41">
            <v>750000</v>
          </cell>
          <cell r="T41">
            <v>170610.31319796949</v>
          </cell>
        </row>
        <row r="42">
          <cell r="A42">
            <v>994.6</v>
          </cell>
          <cell r="B42">
            <v>0</v>
          </cell>
          <cell r="C42">
            <v>0</v>
          </cell>
          <cell r="D42">
            <v>0</v>
          </cell>
          <cell r="E42">
            <v>289.7</v>
          </cell>
          <cell r="F42">
            <v>8363696.3499999996</v>
          </cell>
          <cell r="G42">
            <v>19220.47</v>
          </cell>
          <cell r="H42">
            <v>0</v>
          </cell>
          <cell r="I42">
            <v>0</v>
          </cell>
          <cell r="J42">
            <v>0</v>
          </cell>
          <cell r="K42">
            <v>8382916.8199999994</v>
          </cell>
          <cell r="L42">
            <v>-1087021.0678098006</v>
          </cell>
          <cell r="M42">
            <v>7295895.7521901987</v>
          </cell>
          <cell r="N42">
            <v>2632987.17</v>
          </cell>
          <cell r="O42">
            <v>118150647</v>
          </cell>
          <cell r="P42">
            <v>22.285</v>
          </cell>
          <cell r="Q42">
            <v>164715.79</v>
          </cell>
          <cell r="R42">
            <v>4498192.7921901988</v>
          </cell>
          <cell r="S42">
            <v>0</v>
          </cell>
          <cell r="T42">
            <v>0</v>
          </cell>
        </row>
        <row r="43">
          <cell r="A43">
            <v>979.3</v>
          </cell>
          <cell r="B43">
            <v>0</v>
          </cell>
          <cell r="C43">
            <v>0</v>
          </cell>
          <cell r="D43">
            <v>0</v>
          </cell>
          <cell r="E43">
            <v>195.2</v>
          </cell>
          <cell r="F43">
            <v>8113356.2300000004</v>
          </cell>
          <cell r="G43">
            <v>21882.1</v>
          </cell>
          <cell r="H43">
            <v>0</v>
          </cell>
          <cell r="I43">
            <v>0</v>
          </cell>
          <cell r="J43">
            <v>0</v>
          </cell>
          <cell r="K43">
            <v>8135238.3300000001</v>
          </cell>
          <cell r="L43">
            <v>-1054904.3544444737</v>
          </cell>
          <cell r="M43">
            <v>7080333.9755555261</v>
          </cell>
          <cell r="N43">
            <v>2415365.5699999998</v>
          </cell>
          <cell r="O43">
            <v>89457984</v>
          </cell>
          <cell r="P43">
            <v>27</v>
          </cell>
          <cell r="Q43">
            <v>185262.77</v>
          </cell>
          <cell r="R43">
            <v>4479705.6355555262</v>
          </cell>
          <cell r="S43">
            <v>300000</v>
          </cell>
          <cell r="T43">
            <v>0</v>
          </cell>
        </row>
        <row r="44">
          <cell r="A44">
            <v>9920.4</v>
          </cell>
          <cell r="B44">
            <v>608.29999999999995</v>
          </cell>
          <cell r="C44">
            <v>0</v>
          </cell>
          <cell r="D44">
            <v>3.5</v>
          </cell>
          <cell r="E44">
            <v>7061.1</v>
          </cell>
          <cell r="F44">
            <v>87931799.63000001</v>
          </cell>
          <cell r="G44">
            <v>0</v>
          </cell>
          <cell r="H44">
            <v>0</v>
          </cell>
          <cell r="I44">
            <v>25833.5</v>
          </cell>
          <cell r="J44">
            <v>-4421702.2849999992</v>
          </cell>
          <cell r="K44">
            <v>87931799.63000001</v>
          </cell>
          <cell r="L44">
            <v>-11402202.930153858</v>
          </cell>
          <cell r="M44">
            <v>72107894.414846152</v>
          </cell>
          <cell r="N44">
            <v>14235224.039999999</v>
          </cell>
          <cell r="O44">
            <v>527230520</v>
          </cell>
          <cell r="P44">
            <v>27</v>
          </cell>
          <cell r="Q44">
            <v>1144435.99</v>
          </cell>
          <cell r="R44">
            <v>61149936.669846147</v>
          </cell>
          <cell r="S44">
            <v>8363712.4800000004</v>
          </cell>
          <cell r="T44">
            <v>109756.84654018795</v>
          </cell>
        </row>
        <row r="45">
          <cell r="A45">
            <v>2152.3000000000002</v>
          </cell>
          <cell r="B45">
            <v>0</v>
          </cell>
          <cell r="C45">
            <v>0</v>
          </cell>
          <cell r="D45">
            <v>0</v>
          </cell>
          <cell r="E45">
            <v>1268.9000000000001</v>
          </cell>
          <cell r="F45">
            <v>16935850.260000002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16935850.260000002</v>
          </cell>
          <cell r="L45">
            <v>-2196088.3579293457</v>
          </cell>
          <cell r="M45">
            <v>14739761.902070656</v>
          </cell>
          <cell r="N45">
            <v>3441121.27</v>
          </cell>
          <cell r="O45">
            <v>127448936</v>
          </cell>
          <cell r="P45">
            <v>27</v>
          </cell>
          <cell r="Q45">
            <v>395922.69</v>
          </cell>
          <cell r="R45">
            <v>10902717.942070657</v>
          </cell>
          <cell r="S45">
            <v>0</v>
          </cell>
          <cell r="T45">
            <v>100671.14248034132</v>
          </cell>
        </row>
        <row r="46">
          <cell r="A46">
            <v>321.39999999999998</v>
          </cell>
          <cell r="B46">
            <v>0</v>
          </cell>
          <cell r="C46">
            <v>0</v>
          </cell>
          <cell r="D46">
            <v>0</v>
          </cell>
          <cell r="E46">
            <v>147.80000000000001</v>
          </cell>
          <cell r="F46">
            <v>3324474.67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3324474.67</v>
          </cell>
          <cell r="L46">
            <v>-431087.89974729047</v>
          </cell>
          <cell r="M46">
            <v>2893386.7702527093</v>
          </cell>
          <cell r="N46">
            <v>847011.3</v>
          </cell>
          <cell r="O46">
            <v>31370789</v>
          </cell>
          <cell r="P46">
            <v>27</v>
          </cell>
          <cell r="Q46">
            <v>60520.65</v>
          </cell>
          <cell r="R46">
            <v>1985854.8202527093</v>
          </cell>
          <cell r="S46">
            <v>0</v>
          </cell>
          <cell r="T46">
            <v>0</v>
          </cell>
        </row>
        <row r="47">
          <cell r="A47">
            <v>2744</v>
          </cell>
          <cell r="B47">
            <v>0</v>
          </cell>
          <cell r="C47">
            <v>0</v>
          </cell>
          <cell r="D47">
            <v>2</v>
          </cell>
          <cell r="E47">
            <v>1427.6</v>
          </cell>
          <cell r="F47">
            <v>22814979.290000003</v>
          </cell>
          <cell r="G47">
            <v>0</v>
          </cell>
          <cell r="H47">
            <v>0</v>
          </cell>
          <cell r="I47">
            <v>14762</v>
          </cell>
          <cell r="J47">
            <v>0</v>
          </cell>
          <cell r="K47">
            <v>22814979.290000003</v>
          </cell>
          <cell r="L47">
            <v>-2958440.8007849338</v>
          </cell>
          <cell r="M47">
            <v>19856538.489215069</v>
          </cell>
          <cell r="N47">
            <v>8896522.5299999993</v>
          </cell>
          <cell r="O47">
            <v>406326674</v>
          </cell>
          <cell r="P47">
            <v>21.895</v>
          </cell>
          <cell r="Q47">
            <v>633736.71</v>
          </cell>
          <cell r="R47">
            <v>10326279.24921507</v>
          </cell>
          <cell r="S47">
            <v>3905850</v>
          </cell>
          <cell r="T47">
            <v>182355.96571728124</v>
          </cell>
        </row>
        <row r="48">
          <cell r="A48">
            <v>1460.1999999999998</v>
          </cell>
          <cell r="B48">
            <v>0</v>
          </cell>
          <cell r="C48">
            <v>0</v>
          </cell>
          <cell r="D48">
            <v>0.5</v>
          </cell>
          <cell r="E48">
            <v>1157.5</v>
          </cell>
          <cell r="F48">
            <v>13784598.460000001</v>
          </cell>
          <cell r="G48">
            <v>5741.17</v>
          </cell>
          <cell r="H48">
            <v>0</v>
          </cell>
          <cell r="I48">
            <v>3690.5</v>
          </cell>
          <cell r="J48">
            <v>0</v>
          </cell>
          <cell r="K48">
            <v>13790339.630000001</v>
          </cell>
          <cell r="L48">
            <v>-1788206.9012420923</v>
          </cell>
          <cell r="M48">
            <v>12002132.728757909</v>
          </cell>
          <cell r="N48">
            <v>3056693.34</v>
          </cell>
          <cell r="O48">
            <v>145925113</v>
          </cell>
          <cell r="P48">
            <v>20.946999999999999</v>
          </cell>
          <cell r="Q48">
            <v>254523.79</v>
          </cell>
          <cell r="R48">
            <v>8690915.5987579096</v>
          </cell>
          <cell r="S48">
            <v>1000000</v>
          </cell>
          <cell r="T48">
            <v>345219.5415750118</v>
          </cell>
        </row>
        <row r="49">
          <cell r="A49">
            <v>51432.7</v>
          </cell>
          <cell r="B49">
            <v>0</v>
          </cell>
          <cell r="C49">
            <v>0</v>
          </cell>
          <cell r="D49">
            <v>8.5</v>
          </cell>
          <cell r="E49">
            <v>12715.6</v>
          </cell>
          <cell r="F49">
            <v>411351405.31999999</v>
          </cell>
          <cell r="G49">
            <v>1274206.47</v>
          </cell>
          <cell r="H49">
            <v>0</v>
          </cell>
          <cell r="I49">
            <v>62738.5</v>
          </cell>
          <cell r="J49">
            <v>0</v>
          </cell>
          <cell r="K49">
            <v>412625611.79000002</v>
          </cell>
          <cell r="L49">
            <v>-53505568.856835932</v>
          </cell>
          <cell r="M49">
            <v>359120042.93316412</v>
          </cell>
          <cell r="N49">
            <v>113685359.90000001</v>
          </cell>
          <cell r="O49">
            <v>4421490351</v>
          </cell>
          <cell r="P49">
            <v>25.712</v>
          </cell>
          <cell r="Q49">
            <v>8713196.3300000001</v>
          </cell>
          <cell r="R49">
            <v>236721486.7031641</v>
          </cell>
          <cell r="S49">
            <v>84604511.439999998</v>
          </cell>
          <cell r="T49">
            <v>0</v>
          </cell>
        </row>
        <row r="50">
          <cell r="A50">
            <v>14799.8</v>
          </cell>
          <cell r="B50">
            <v>0</v>
          </cell>
          <cell r="C50">
            <v>0</v>
          </cell>
          <cell r="D50">
            <v>0</v>
          </cell>
          <cell r="E50">
            <v>2616.8000000000002</v>
          </cell>
          <cell r="F50">
            <v>115042031.92999999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115042031.92999999</v>
          </cell>
          <cell r="L50">
            <v>-14917613.412697298</v>
          </cell>
          <cell r="M50">
            <v>100124418.51730269</v>
          </cell>
          <cell r="N50">
            <v>32698772.030000001</v>
          </cell>
          <cell r="O50">
            <v>1289739756</v>
          </cell>
          <cell r="P50">
            <v>25.353000000000002</v>
          </cell>
          <cell r="Q50">
            <v>2584833.4500000002</v>
          </cell>
          <cell r="R50">
            <v>64840813.037302688</v>
          </cell>
          <cell r="S50">
            <v>28813580.59</v>
          </cell>
          <cell r="T50">
            <v>0</v>
          </cell>
        </row>
        <row r="51">
          <cell r="A51">
            <v>164.1</v>
          </cell>
          <cell r="B51">
            <v>0</v>
          </cell>
          <cell r="C51">
            <v>0</v>
          </cell>
          <cell r="D51">
            <v>0</v>
          </cell>
          <cell r="E51">
            <v>82.5</v>
          </cell>
          <cell r="F51">
            <v>2450965.39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2450965.39</v>
          </cell>
          <cell r="L51">
            <v>-317819.09240066452</v>
          </cell>
          <cell r="M51">
            <v>2133146.2975993357</v>
          </cell>
          <cell r="N51">
            <v>858800.37</v>
          </cell>
          <cell r="O51">
            <v>31807421</v>
          </cell>
          <cell r="P51">
            <v>27</v>
          </cell>
          <cell r="Q51">
            <v>52902.12</v>
          </cell>
          <cell r="R51">
            <v>1221443.8075993354</v>
          </cell>
          <cell r="S51">
            <v>6508.04</v>
          </cell>
          <cell r="T51">
            <v>0</v>
          </cell>
        </row>
        <row r="52">
          <cell r="A52">
            <v>38987</v>
          </cell>
          <cell r="B52">
            <v>613</v>
          </cell>
          <cell r="C52">
            <v>0</v>
          </cell>
          <cell r="D52">
            <v>131</v>
          </cell>
          <cell r="E52">
            <v>25323.7</v>
          </cell>
          <cell r="F52">
            <v>333053465.49000001</v>
          </cell>
          <cell r="G52">
            <v>1327130.1499999999</v>
          </cell>
          <cell r="H52">
            <v>0</v>
          </cell>
          <cell r="I52">
            <v>974292</v>
          </cell>
          <cell r="J52">
            <v>-4505915.2184715243</v>
          </cell>
          <cell r="K52">
            <v>334380595.63999999</v>
          </cell>
          <cell r="L52">
            <v>-43359460.66651655</v>
          </cell>
          <cell r="M52">
            <v>286515219.75501192</v>
          </cell>
          <cell r="N52">
            <v>46526375.960000001</v>
          </cell>
          <cell r="O52">
            <v>1788788003</v>
          </cell>
          <cell r="P52">
            <v>26.01</v>
          </cell>
          <cell r="Q52">
            <v>3410927.83</v>
          </cell>
          <cell r="R52">
            <v>241083831.18348342</v>
          </cell>
          <cell r="S52">
            <v>37339028</v>
          </cell>
          <cell r="T52">
            <v>0</v>
          </cell>
        </row>
        <row r="53">
          <cell r="A53">
            <v>2058.1</v>
          </cell>
          <cell r="B53">
            <v>0</v>
          </cell>
          <cell r="C53">
            <v>1604.5</v>
          </cell>
          <cell r="D53">
            <v>1</v>
          </cell>
          <cell r="E53">
            <v>237.5</v>
          </cell>
          <cell r="F53">
            <v>15560258.689999999</v>
          </cell>
          <cell r="G53">
            <v>0</v>
          </cell>
          <cell r="H53">
            <v>11842814.5</v>
          </cell>
          <cell r="I53">
            <v>7381</v>
          </cell>
          <cell r="J53">
            <v>0</v>
          </cell>
          <cell r="K53">
            <v>15560258.689999999</v>
          </cell>
          <cell r="L53">
            <v>-2017714.0462906957</v>
          </cell>
          <cell r="M53">
            <v>13542544.643709304</v>
          </cell>
          <cell r="N53">
            <v>1166246.42</v>
          </cell>
          <cell r="O53">
            <v>48778553</v>
          </cell>
          <cell r="P53">
            <v>23.908999999999999</v>
          </cell>
          <cell r="Q53">
            <v>83608.5</v>
          </cell>
          <cell r="R53">
            <v>12292689.723709304</v>
          </cell>
          <cell r="S53">
            <v>330000</v>
          </cell>
          <cell r="T53">
            <v>0</v>
          </cell>
        </row>
        <row r="54">
          <cell r="A54">
            <v>1378.3999999999999</v>
          </cell>
          <cell r="B54">
            <v>0</v>
          </cell>
          <cell r="C54">
            <v>1</v>
          </cell>
          <cell r="D54">
            <v>0</v>
          </cell>
          <cell r="E54">
            <v>559.79999999999995</v>
          </cell>
          <cell r="F54">
            <v>11251964.369999999</v>
          </cell>
          <cell r="G54">
            <v>24709.1</v>
          </cell>
          <cell r="H54">
            <v>7381</v>
          </cell>
          <cell r="I54">
            <v>0</v>
          </cell>
          <cell r="J54">
            <v>0</v>
          </cell>
          <cell r="K54">
            <v>11276673.469999999</v>
          </cell>
          <cell r="L54">
            <v>-1462257.3383355902</v>
          </cell>
          <cell r="M54">
            <v>9814416.1316644084</v>
          </cell>
          <cell r="N54">
            <v>5603723.5499999998</v>
          </cell>
          <cell r="O54">
            <v>266666201</v>
          </cell>
          <cell r="P54">
            <v>21.013999999999999</v>
          </cell>
          <cell r="Q54">
            <v>500081.05</v>
          </cell>
          <cell r="R54">
            <v>3710611.5316644087</v>
          </cell>
          <cell r="S54">
            <v>0</v>
          </cell>
          <cell r="T54">
            <v>44856.951269214871</v>
          </cell>
        </row>
        <row r="55">
          <cell r="A55">
            <v>137.69999999999999</v>
          </cell>
          <cell r="B55">
            <v>0</v>
          </cell>
          <cell r="C55">
            <v>0</v>
          </cell>
          <cell r="D55">
            <v>0</v>
          </cell>
          <cell r="E55">
            <v>45.5</v>
          </cell>
          <cell r="F55">
            <v>1914867.25</v>
          </cell>
          <cell r="G55">
            <v>11999.58</v>
          </cell>
          <cell r="H55">
            <v>0</v>
          </cell>
          <cell r="I55">
            <v>0</v>
          </cell>
          <cell r="J55">
            <v>0</v>
          </cell>
          <cell r="K55">
            <v>1926866.83</v>
          </cell>
          <cell r="L55">
            <v>-249858.71672694062</v>
          </cell>
          <cell r="M55">
            <v>1677008.1132730595</v>
          </cell>
          <cell r="N55">
            <v>560073.1</v>
          </cell>
          <cell r="O55">
            <v>29017828</v>
          </cell>
          <cell r="P55">
            <v>19.300999999999998</v>
          </cell>
          <cell r="Q55">
            <v>68284.570000000007</v>
          </cell>
          <cell r="R55">
            <v>1048650.4432730593</v>
          </cell>
          <cell r="S55">
            <v>0</v>
          </cell>
          <cell r="T55">
            <v>0</v>
          </cell>
        </row>
        <row r="56">
          <cell r="A56">
            <v>50.5</v>
          </cell>
          <cell r="B56">
            <v>0</v>
          </cell>
          <cell r="C56">
            <v>0</v>
          </cell>
          <cell r="D56">
            <v>0</v>
          </cell>
          <cell r="E56">
            <v>21</v>
          </cell>
          <cell r="F56">
            <v>814596.3</v>
          </cell>
          <cell r="G56">
            <v>6393.14</v>
          </cell>
          <cell r="H56">
            <v>0</v>
          </cell>
          <cell r="I56">
            <v>0</v>
          </cell>
          <cell r="J56">
            <v>0</v>
          </cell>
          <cell r="K56">
            <v>820989.44000000006</v>
          </cell>
          <cell r="L56">
            <v>-106458.5080458153</v>
          </cell>
          <cell r="M56">
            <v>714530.93195418478</v>
          </cell>
          <cell r="N56">
            <v>215653.45</v>
          </cell>
          <cell r="O56">
            <v>11470318</v>
          </cell>
          <cell r="P56">
            <v>18.800999999999998</v>
          </cell>
          <cell r="Q56">
            <v>35446.36</v>
          </cell>
          <cell r="R56">
            <v>463431.12195418478</v>
          </cell>
          <cell r="S56">
            <v>100000</v>
          </cell>
          <cell r="T56">
            <v>0</v>
          </cell>
        </row>
        <row r="57">
          <cell r="A57">
            <v>271</v>
          </cell>
          <cell r="B57">
            <v>0</v>
          </cell>
          <cell r="C57">
            <v>0</v>
          </cell>
          <cell r="D57">
            <v>0</v>
          </cell>
          <cell r="E57">
            <v>128.80000000000001</v>
          </cell>
          <cell r="F57">
            <v>2919441.7600000002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2919441.7600000002</v>
          </cell>
          <cell r="L57">
            <v>-378566.88399822678</v>
          </cell>
          <cell r="M57">
            <v>2540874.8760017734</v>
          </cell>
          <cell r="N57">
            <v>643473.67000000004</v>
          </cell>
          <cell r="O57">
            <v>23832358</v>
          </cell>
          <cell r="P57">
            <v>27</v>
          </cell>
          <cell r="Q57">
            <v>98025.09</v>
          </cell>
          <cell r="R57">
            <v>1799376.1160017734</v>
          </cell>
          <cell r="S57">
            <v>0</v>
          </cell>
          <cell r="T57">
            <v>0</v>
          </cell>
        </row>
        <row r="58">
          <cell r="A58">
            <v>102.1</v>
          </cell>
          <cell r="B58">
            <v>0</v>
          </cell>
          <cell r="C58">
            <v>49.5</v>
          </cell>
          <cell r="D58">
            <v>0</v>
          </cell>
          <cell r="E58">
            <v>54.7</v>
          </cell>
          <cell r="F58">
            <v>1133808.6599999999</v>
          </cell>
          <cell r="G58">
            <v>73583.33</v>
          </cell>
          <cell r="H58">
            <v>365359.5</v>
          </cell>
          <cell r="I58">
            <v>0</v>
          </cell>
          <cell r="J58">
            <v>0</v>
          </cell>
          <cell r="K58">
            <v>1207391.99</v>
          </cell>
          <cell r="L58">
            <v>-156563.70669258296</v>
          </cell>
          <cell r="M58">
            <v>1050828.2833074171</v>
          </cell>
          <cell r="N58">
            <v>174991.08</v>
          </cell>
          <cell r="O58">
            <v>6481151</v>
          </cell>
          <cell r="P58">
            <v>27</v>
          </cell>
          <cell r="Q58">
            <v>24878.69</v>
          </cell>
          <cell r="R58">
            <v>850958.51330741716</v>
          </cell>
          <cell r="S58">
            <v>0</v>
          </cell>
          <cell r="T58">
            <v>0</v>
          </cell>
        </row>
        <row r="59">
          <cell r="A59">
            <v>50</v>
          </cell>
          <cell r="B59">
            <v>0</v>
          </cell>
          <cell r="C59">
            <v>0</v>
          </cell>
          <cell r="D59">
            <v>0</v>
          </cell>
          <cell r="E59">
            <v>24.5</v>
          </cell>
          <cell r="F59">
            <v>809560.66</v>
          </cell>
          <cell r="G59">
            <v>10220.18</v>
          </cell>
          <cell r="H59">
            <v>0</v>
          </cell>
          <cell r="I59">
            <v>0</v>
          </cell>
          <cell r="J59">
            <v>0</v>
          </cell>
          <cell r="K59">
            <v>819780.84000000008</v>
          </cell>
          <cell r="L59">
            <v>-106301.78769527806</v>
          </cell>
          <cell r="M59">
            <v>713479.05230472202</v>
          </cell>
          <cell r="N59">
            <v>129061.62</v>
          </cell>
          <cell r="O59">
            <v>11999035</v>
          </cell>
          <cell r="P59">
            <v>10.756</v>
          </cell>
          <cell r="Q59">
            <v>22939.64</v>
          </cell>
          <cell r="R59">
            <v>561477.79230472201</v>
          </cell>
          <cell r="S59">
            <v>154645.62</v>
          </cell>
          <cell r="T59">
            <v>5707.8324184377771</v>
          </cell>
        </row>
        <row r="60">
          <cell r="A60">
            <v>482.5</v>
          </cell>
          <cell r="B60">
            <v>0</v>
          </cell>
          <cell r="C60">
            <v>0</v>
          </cell>
          <cell r="D60">
            <v>0</v>
          </cell>
          <cell r="E60">
            <v>300.3</v>
          </cell>
          <cell r="F60">
            <v>4169744.96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4169744.96</v>
          </cell>
          <cell r="L60">
            <v>-540694.92949039361</v>
          </cell>
          <cell r="M60">
            <v>3629050.0305096065</v>
          </cell>
          <cell r="N60">
            <v>1077357.51</v>
          </cell>
          <cell r="O60">
            <v>55254770</v>
          </cell>
          <cell r="P60">
            <v>19.498000000000001</v>
          </cell>
          <cell r="Q60">
            <v>108215.2</v>
          </cell>
          <cell r="R60">
            <v>2443477.320509606</v>
          </cell>
          <cell r="S60">
            <v>0</v>
          </cell>
          <cell r="T60">
            <v>0</v>
          </cell>
        </row>
        <row r="61">
          <cell r="A61">
            <v>263.5</v>
          </cell>
          <cell r="B61">
            <v>0</v>
          </cell>
          <cell r="C61">
            <v>0</v>
          </cell>
          <cell r="D61">
            <v>0</v>
          </cell>
          <cell r="E61">
            <v>142.4</v>
          </cell>
          <cell r="F61">
            <v>2848834.18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2848834.18</v>
          </cell>
          <cell r="L61">
            <v>-369411.1296641326</v>
          </cell>
          <cell r="M61">
            <v>2479423.0503358673</v>
          </cell>
          <cell r="N61">
            <v>375480.72</v>
          </cell>
          <cell r="O61">
            <v>19850950</v>
          </cell>
          <cell r="P61">
            <v>18.914999999999999</v>
          </cell>
          <cell r="Q61">
            <v>50822.67</v>
          </cell>
          <cell r="R61">
            <v>2053119.6603358677</v>
          </cell>
          <cell r="S61">
            <v>125782.95</v>
          </cell>
          <cell r="T61">
            <v>0</v>
          </cell>
        </row>
        <row r="62">
          <cell r="A62">
            <v>28740.5</v>
          </cell>
          <cell r="B62">
            <v>0</v>
          </cell>
          <cell r="C62">
            <v>0</v>
          </cell>
          <cell r="D62">
            <v>0</v>
          </cell>
          <cell r="E62">
            <v>7771.7</v>
          </cell>
          <cell r="F62">
            <v>226581269.73999998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226581269.73999998</v>
          </cell>
          <cell r="L62">
            <v>-29381016.067206457</v>
          </cell>
          <cell r="M62">
            <v>197200253.67279351</v>
          </cell>
          <cell r="N62">
            <v>59712081.469999999</v>
          </cell>
          <cell r="O62">
            <v>2388961051</v>
          </cell>
          <cell r="P62">
            <v>24.995000000000001</v>
          </cell>
          <cell r="Q62">
            <v>3882506.57</v>
          </cell>
          <cell r="R62">
            <v>133605665.63279352</v>
          </cell>
          <cell r="S62">
            <v>31300000</v>
          </cell>
          <cell r="T62">
            <v>43226.860984972394</v>
          </cell>
        </row>
        <row r="63">
          <cell r="A63">
            <v>29398.3</v>
          </cell>
          <cell r="B63">
            <v>0</v>
          </cell>
          <cell r="C63">
            <v>121</v>
          </cell>
          <cell r="D63">
            <v>5.5</v>
          </cell>
          <cell r="E63">
            <v>5348.7</v>
          </cell>
          <cell r="F63">
            <v>234271744.03</v>
          </cell>
          <cell r="G63">
            <v>222455.98</v>
          </cell>
          <cell r="H63">
            <v>893101</v>
          </cell>
          <cell r="I63">
            <v>40595.5</v>
          </cell>
          <cell r="J63">
            <v>0</v>
          </cell>
          <cell r="K63">
            <v>234494200.00999999</v>
          </cell>
          <cell r="L63">
            <v>-30407093.516892988</v>
          </cell>
          <cell r="M63">
            <v>204087106.49310699</v>
          </cell>
          <cell r="N63">
            <v>123288759.95</v>
          </cell>
          <cell r="O63">
            <v>4927017542</v>
          </cell>
          <cell r="P63">
            <v>25.023</v>
          </cell>
          <cell r="Q63">
            <v>6894141.3700000001</v>
          </cell>
          <cell r="R63">
            <v>73904205.173106983</v>
          </cell>
          <cell r="S63">
            <v>55162468</v>
          </cell>
          <cell r="T63">
            <v>227702.18322059131</v>
          </cell>
        </row>
        <row r="64">
          <cell r="A64">
            <v>900.59999999999991</v>
          </cell>
          <cell r="B64">
            <v>0</v>
          </cell>
          <cell r="C64">
            <v>0</v>
          </cell>
          <cell r="D64">
            <v>0</v>
          </cell>
          <cell r="E64">
            <v>224</v>
          </cell>
          <cell r="F64">
            <v>7465273.9799999995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7465273.9799999995</v>
          </cell>
          <cell r="L64">
            <v>-968029.41833703185</v>
          </cell>
          <cell r="M64">
            <v>6497244.5616629673</v>
          </cell>
          <cell r="N64">
            <v>2675835.89</v>
          </cell>
          <cell r="O64">
            <v>167428100</v>
          </cell>
          <cell r="P64">
            <v>15.981999999999999</v>
          </cell>
          <cell r="Q64">
            <v>309731.98</v>
          </cell>
          <cell r="R64">
            <v>3511676.6916629672</v>
          </cell>
          <cell r="S64">
            <v>1892101.52</v>
          </cell>
          <cell r="T64">
            <v>45450.41165720264</v>
          </cell>
        </row>
        <row r="65">
          <cell r="A65">
            <v>1114.3</v>
          </cell>
          <cell r="B65">
            <v>0</v>
          </cell>
          <cell r="C65">
            <v>0</v>
          </cell>
          <cell r="D65">
            <v>0</v>
          </cell>
          <cell r="E65">
            <v>307.3</v>
          </cell>
          <cell r="F65">
            <v>8894007.7699999996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8894007.7699999996</v>
          </cell>
          <cell r="L65">
            <v>-1153294.733903141</v>
          </cell>
          <cell r="M65">
            <v>7740713.0360968588</v>
          </cell>
          <cell r="N65">
            <v>2887493.5</v>
          </cell>
          <cell r="O65">
            <v>196521711</v>
          </cell>
          <cell r="P65">
            <v>14.693</v>
          </cell>
          <cell r="Q65">
            <v>277213.5</v>
          </cell>
          <cell r="R65">
            <v>4576006.0360968588</v>
          </cell>
          <cell r="S65">
            <v>1504635</v>
          </cell>
          <cell r="T65">
            <v>52794.955644203648</v>
          </cell>
        </row>
        <row r="66">
          <cell r="A66">
            <v>109.7</v>
          </cell>
          <cell r="B66">
            <v>0</v>
          </cell>
          <cell r="C66">
            <v>0</v>
          </cell>
          <cell r="D66">
            <v>1</v>
          </cell>
          <cell r="E66">
            <v>30.6</v>
          </cell>
          <cell r="F66">
            <v>1576417.95</v>
          </cell>
          <cell r="G66">
            <v>0</v>
          </cell>
          <cell r="H66">
            <v>0</v>
          </cell>
          <cell r="I66">
            <v>7381</v>
          </cell>
          <cell r="J66">
            <v>0</v>
          </cell>
          <cell r="K66">
            <v>1576417.95</v>
          </cell>
          <cell r="L66">
            <v>-204415.66582591203</v>
          </cell>
          <cell r="M66">
            <v>1372002.2841740879</v>
          </cell>
          <cell r="N66">
            <v>490036.47999999998</v>
          </cell>
          <cell r="O66">
            <v>62712629</v>
          </cell>
          <cell r="P66">
            <v>7.8140000000000001</v>
          </cell>
          <cell r="Q66">
            <v>63921.72</v>
          </cell>
          <cell r="R66">
            <v>818044.08417408797</v>
          </cell>
          <cell r="S66">
            <v>318409.77</v>
          </cell>
          <cell r="T66">
            <v>21261.658004520963</v>
          </cell>
        </row>
        <row r="67">
          <cell r="A67">
            <v>170.4</v>
          </cell>
          <cell r="B67">
            <v>0</v>
          </cell>
          <cell r="C67">
            <v>0</v>
          </cell>
          <cell r="D67">
            <v>0</v>
          </cell>
          <cell r="E67">
            <v>58.2</v>
          </cell>
          <cell r="F67">
            <v>2310395.54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2310395.54</v>
          </cell>
          <cell r="L67">
            <v>-299591.26171477401</v>
          </cell>
          <cell r="M67">
            <v>2010804.2782852261</v>
          </cell>
          <cell r="N67">
            <v>724498.65</v>
          </cell>
          <cell r="O67">
            <v>108555386</v>
          </cell>
          <cell r="P67">
            <v>6.6740000000000004</v>
          </cell>
          <cell r="Q67">
            <v>74828.14</v>
          </cell>
          <cell r="R67">
            <v>1211477.488285226</v>
          </cell>
          <cell r="S67">
            <v>217915</v>
          </cell>
          <cell r="T67">
            <v>0</v>
          </cell>
        </row>
        <row r="68">
          <cell r="A68">
            <v>866.9</v>
          </cell>
          <cell r="B68">
            <v>0</v>
          </cell>
          <cell r="C68">
            <v>0</v>
          </cell>
          <cell r="D68">
            <v>0</v>
          </cell>
          <cell r="E68">
            <v>179.8</v>
          </cell>
          <cell r="F68">
            <v>7404271.5600000005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7404271.5600000005</v>
          </cell>
          <cell r="L68">
            <v>0</v>
          </cell>
          <cell r="M68">
            <v>7404271.5600000005</v>
          </cell>
          <cell r="N68">
            <v>7153612.4900000002</v>
          </cell>
          <cell r="O68">
            <v>589696850</v>
          </cell>
          <cell r="P68">
            <v>12.131</v>
          </cell>
          <cell r="Q68">
            <v>258142.26</v>
          </cell>
          <cell r="R68">
            <v>-7483.1899999997113</v>
          </cell>
          <cell r="S68">
            <v>1839046</v>
          </cell>
          <cell r="T68">
            <v>35307.560459107168</v>
          </cell>
        </row>
        <row r="69">
          <cell r="A69">
            <v>1012.6</v>
          </cell>
          <cell r="B69">
            <v>0</v>
          </cell>
          <cell r="C69">
            <v>0</v>
          </cell>
          <cell r="D69">
            <v>0</v>
          </cell>
          <cell r="E69">
            <v>449.5</v>
          </cell>
          <cell r="F69">
            <v>8041055.5099999998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8041055.5099999998</v>
          </cell>
          <cell r="L69">
            <v>-1042691.5755556885</v>
          </cell>
          <cell r="M69">
            <v>6998363.9344443111</v>
          </cell>
          <cell r="N69">
            <v>478547.82</v>
          </cell>
          <cell r="O69">
            <v>27947662</v>
          </cell>
          <cell r="P69">
            <v>17.123000000000001</v>
          </cell>
          <cell r="Q69">
            <v>132983.09</v>
          </cell>
          <cell r="R69">
            <v>6386833.0244443109</v>
          </cell>
          <cell r="S69">
            <v>189856.48</v>
          </cell>
          <cell r="T69">
            <v>52525.741558144146</v>
          </cell>
        </row>
        <row r="70">
          <cell r="A70">
            <v>375.90000000000003</v>
          </cell>
          <cell r="B70">
            <v>0</v>
          </cell>
          <cell r="C70">
            <v>0</v>
          </cell>
          <cell r="D70">
            <v>0</v>
          </cell>
          <cell r="E70">
            <v>153.19999999999999</v>
          </cell>
          <cell r="F70">
            <v>3598388.1799999997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3598388.1799999997</v>
          </cell>
          <cell r="L70">
            <v>-466606.53395553614</v>
          </cell>
          <cell r="M70">
            <v>3131781.6460444634</v>
          </cell>
          <cell r="N70">
            <v>205241.63</v>
          </cell>
          <cell r="O70">
            <v>7601542</v>
          </cell>
          <cell r="P70">
            <v>27</v>
          </cell>
          <cell r="Q70">
            <v>39959.29</v>
          </cell>
          <cell r="R70">
            <v>2886580.7260444635</v>
          </cell>
          <cell r="S70">
            <v>0</v>
          </cell>
          <cell r="T70">
            <v>0</v>
          </cell>
        </row>
        <row r="71">
          <cell r="A71">
            <v>219.2</v>
          </cell>
          <cell r="B71">
            <v>0</v>
          </cell>
          <cell r="C71">
            <v>0</v>
          </cell>
          <cell r="D71">
            <v>0</v>
          </cell>
          <cell r="E71">
            <v>164</v>
          </cell>
          <cell r="F71">
            <v>2700665.29</v>
          </cell>
          <cell r="G71">
            <v>103201.61</v>
          </cell>
          <cell r="H71">
            <v>0</v>
          </cell>
          <cell r="I71">
            <v>0</v>
          </cell>
          <cell r="J71">
            <v>0</v>
          </cell>
          <cell r="K71">
            <v>2803866.9</v>
          </cell>
          <cell r="L71">
            <v>-363580.17824570945</v>
          </cell>
          <cell r="M71">
            <v>2440286.7217542906</v>
          </cell>
          <cell r="N71">
            <v>519753.54</v>
          </cell>
          <cell r="O71">
            <v>27664123</v>
          </cell>
          <cell r="P71">
            <v>18.788</v>
          </cell>
          <cell r="Q71">
            <v>57472.9</v>
          </cell>
          <cell r="R71">
            <v>1863060.2817542907</v>
          </cell>
          <cell r="S71">
            <v>0</v>
          </cell>
          <cell r="T71">
            <v>46757.318573759228</v>
          </cell>
        </row>
        <row r="72">
          <cell r="A72">
            <v>223.9</v>
          </cell>
          <cell r="B72">
            <v>0</v>
          </cell>
          <cell r="C72">
            <v>0</v>
          </cell>
          <cell r="D72">
            <v>0</v>
          </cell>
          <cell r="E72">
            <v>163.5</v>
          </cell>
          <cell r="F72">
            <v>2783379.5199999996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2783379.5199999996</v>
          </cell>
          <cell r="L72">
            <v>-360923.55953381991</v>
          </cell>
          <cell r="M72">
            <v>2422455.9604661795</v>
          </cell>
          <cell r="N72">
            <v>948366.51</v>
          </cell>
          <cell r="O72">
            <v>58253471</v>
          </cell>
          <cell r="P72">
            <v>16.28</v>
          </cell>
          <cell r="Q72">
            <v>62421.06</v>
          </cell>
          <cell r="R72">
            <v>1411668.3904661795</v>
          </cell>
          <cell r="S72">
            <v>0</v>
          </cell>
          <cell r="T72">
            <v>0</v>
          </cell>
        </row>
        <row r="73">
          <cell r="A73">
            <v>264.39999999999998</v>
          </cell>
          <cell r="B73">
            <v>0</v>
          </cell>
          <cell r="C73">
            <v>0</v>
          </cell>
          <cell r="D73">
            <v>0</v>
          </cell>
          <cell r="E73">
            <v>162.5</v>
          </cell>
          <cell r="F73">
            <v>2986316.56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2986316.56</v>
          </cell>
          <cell r="L73">
            <v>-387238.60507890512</v>
          </cell>
          <cell r="M73">
            <v>2599077.9549210947</v>
          </cell>
          <cell r="N73">
            <v>1746976.82</v>
          </cell>
          <cell r="O73">
            <v>64702845</v>
          </cell>
          <cell r="P73">
            <v>27</v>
          </cell>
          <cell r="Q73">
            <v>109888.54</v>
          </cell>
          <cell r="R73">
            <v>742212.5949210946</v>
          </cell>
          <cell r="S73">
            <v>0</v>
          </cell>
          <cell r="T73">
            <v>0</v>
          </cell>
        </row>
        <row r="74">
          <cell r="A74">
            <v>470.2</v>
          </cell>
          <cell r="B74">
            <v>0</v>
          </cell>
          <cell r="C74">
            <v>0</v>
          </cell>
          <cell r="D74">
            <v>0</v>
          </cell>
          <cell r="E74">
            <v>270.89999999999998</v>
          </cell>
          <cell r="F74">
            <v>4152016.02</v>
          </cell>
          <cell r="G74">
            <v>8404.7000000000007</v>
          </cell>
          <cell r="H74">
            <v>0</v>
          </cell>
          <cell r="I74">
            <v>0</v>
          </cell>
          <cell r="J74">
            <v>0</v>
          </cell>
          <cell r="K74">
            <v>4160420.72</v>
          </cell>
          <cell r="L74">
            <v>-539485.84612013609</v>
          </cell>
          <cell r="M74">
            <v>3620934.8738798639</v>
          </cell>
          <cell r="N74">
            <v>626067.32999999996</v>
          </cell>
          <cell r="O74">
            <v>38061118</v>
          </cell>
          <cell r="P74">
            <v>16.449000000000002</v>
          </cell>
          <cell r="Q74">
            <v>92912.92</v>
          </cell>
          <cell r="R74">
            <v>2901954.6238798639</v>
          </cell>
          <cell r="S74">
            <v>0</v>
          </cell>
          <cell r="T74">
            <v>0</v>
          </cell>
        </row>
        <row r="75">
          <cell r="A75">
            <v>391.1</v>
          </cell>
          <cell r="B75">
            <v>0</v>
          </cell>
          <cell r="C75">
            <v>0</v>
          </cell>
          <cell r="D75">
            <v>0</v>
          </cell>
          <cell r="E75">
            <v>150.4</v>
          </cell>
          <cell r="F75">
            <v>3699194.5</v>
          </cell>
          <cell r="G75">
            <v>85666.36</v>
          </cell>
          <cell r="H75">
            <v>0</v>
          </cell>
          <cell r="I75">
            <v>0</v>
          </cell>
          <cell r="J75">
            <v>0</v>
          </cell>
          <cell r="K75">
            <v>3784860.86</v>
          </cell>
          <cell r="L75">
            <v>-490786.62974836968</v>
          </cell>
          <cell r="M75">
            <v>3294074.2302516303</v>
          </cell>
          <cell r="N75">
            <v>2234422.86</v>
          </cell>
          <cell r="O75">
            <v>97560270</v>
          </cell>
          <cell r="P75">
            <v>22.902999999999999</v>
          </cell>
          <cell r="Q75">
            <v>285871.84999999998</v>
          </cell>
          <cell r="R75">
            <v>773779.52025163046</v>
          </cell>
          <cell r="S75">
            <v>0</v>
          </cell>
          <cell r="T75">
            <v>0</v>
          </cell>
        </row>
        <row r="76">
          <cell r="A76">
            <v>4899.3</v>
          </cell>
          <cell r="B76">
            <v>0</v>
          </cell>
          <cell r="C76">
            <v>0</v>
          </cell>
          <cell r="D76">
            <v>3</v>
          </cell>
          <cell r="E76">
            <v>2128.5</v>
          </cell>
          <cell r="F76">
            <v>37793390.189999998</v>
          </cell>
          <cell r="G76">
            <v>241196.81</v>
          </cell>
          <cell r="H76">
            <v>0</v>
          </cell>
          <cell r="I76">
            <v>22143</v>
          </cell>
          <cell r="J76">
            <v>0</v>
          </cell>
          <cell r="K76">
            <v>38034587</v>
          </cell>
          <cell r="L76">
            <v>-4931982.2995028552</v>
          </cell>
          <cell r="M76">
            <v>33102604.700497143</v>
          </cell>
          <cell r="N76">
            <v>8792452.0600000005</v>
          </cell>
          <cell r="O76">
            <v>388084925</v>
          </cell>
          <cell r="P76">
            <v>22.655999999999999</v>
          </cell>
          <cell r="Q76">
            <v>1146077.33</v>
          </cell>
          <cell r="R76">
            <v>23164075.310497142</v>
          </cell>
          <cell r="S76">
            <v>0</v>
          </cell>
          <cell r="T76">
            <v>85133.145393477433</v>
          </cell>
        </row>
        <row r="77">
          <cell r="A77">
            <v>84044.2</v>
          </cell>
          <cell r="B77">
            <v>0</v>
          </cell>
          <cell r="C77">
            <v>139</v>
          </cell>
          <cell r="D77">
            <v>80.5</v>
          </cell>
          <cell r="E77">
            <v>51589.2</v>
          </cell>
          <cell r="F77">
            <v>710242434.48000002</v>
          </cell>
          <cell r="G77">
            <v>0</v>
          </cell>
          <cell r="H77">
            <v>1025959</v>
          </cell>
          <cell r="I77">
            <v>594170.5</v>
          </cell>
          <cell r="J77">
            <v>0</v>
          </cell>
          <cell r="K77">
            <v>710242434.48000002</v>
          </cell>
          <cell r="L77">
            <v>-92097834.931431666</v>
          </cell>
          <cell r="M77">
            <v>618144599.54856837</v>
          </cell>
          <cell r="N77">
            <v>268624572.91000003</v>
          </cell>
          <cell r="O77">
            <v>10517386669</v>
          </cell>
          <cell r="P77">
            <v>25.541</v>
          </cell>
          <cell r="Q77">
            <v>17888206.75</v>
          </cell>
          <cell r="R77">
            <v>331631819.88856834</v>
          </cell>
          <cell r="S77">
            <v>125850986</v>
          </cell>
          <cell r="T77">
            <v>1526161.2866364121</v>
          </cell>
        </row>
        <row r="78">
          <cell r="A78">
            <v>266.29999999999995</v>
          </cell>
          <cell r="B78">
            <v>0</v>
          </cell>
          <cell r="C78">
            <v>5</v>
          </cell>
          <cell r="D78">
            <v>2</v>
          </cell>
          <cell r="E78">
            <v>85.9</v>
          </cell>
          <cell r="F78">
            <v>3012901.51</v>
          </cell>
          <cell r="G78">
            <v>83.97</v>
          </cell>
          <cell r="H78">
            <v>36905</v>
          </cell>
          <cell r="I78">
            <v>14762</v>
          </cell>
          <cell r="J78">
            <v>0</v>
          </cell>
          <cell r="K78">
            <v>3012985.48</v>
          </cell>
          <cell r="L78">
            <v>-390696.790161521</v>
          </cell>
          <cell r="M78">
            <v>2622288.6898384788</v>
          </cell>
          <cell r="N78">
            <v>1922506.57</v>
          </cell>
          <cell r="O78">
            <v>123562348</v>
          </cell>
          <cell r="P78">
            <v>15.558999999999999</v>
          </cell>
          <cell r="Q78">
            <v>103282.92</v>
          </cell>
          <cell r="R78">
            <v>596499.1998384787</v>
          </cell>
          <cell r="S78">
            <v>0</v>
          </cell>
          <cell r="T78">
            <v>0</v>
          </cell>
        </row>
        <row r="79">
          <cell r="A79">
            <v>63037.2</v>
          </cell>
          <cell r="B79">
            <v>317</v>
          </cell>
          <cell r="C79">
            <v>2774.5</v>
          </cell>
          <cell r="D79">
            <v>0</v>
          </cell>
          <cell r="E79">
            <v>6207</v>
          </cell>
          <cell r="F79">
            <v>492344955.29000002</v>
          </cell>
          <cell r="G79">
            <v>0</v>
          </cell>
          <cell r="H79">
            <v>20478584.5</v>
          </cell>
          <cell r="I79">
            <v>0</v>
          </cell>
          <cell r="J79">
            <v>-2148990.5499999998</v>
          </cell>
          <cell r="K79">
            <v>492344955.29000002</v>
          </cell>
          <cell r="L79">
            <v>-63842854.524483331</v>
          </cell>
          <cell r="M79">
            <v>426353110.21551669</v>
          </cell>
          <cell r="N79">
            <v>122240330.68000001</v>
          </cell>
          <cell r="O79">
            <v>4805044445</v>
          </cell>
          <cell r="P79">
            <v>25.44</v>
          </cell>
          <cell r="Q79">
            <v>10637034.68</v>
          </cell>
          <cell r="R79">
            <v>295624735.40551668</v>
          </cell>
          <cell r="S79">
            <v>33713000</v>
          </cell>
          <cell r="T79">
            <v>0</v>
          </cell>
        </row>
        <row r="80">
          <cell r="A80">
            <v>6410</v>
          </cell>
          <cell r="B80">
            <v>313.5</v>
          </cell>
          <cell r="C80">
            <v>0</v>
          </cell>
          <cell r="D80">
            <v>13</v>
          </cell>
          <cell r="E80">
            <v>2217</v>
          </cell>
          <cell r="F80">
            <v>56344399.130000003</v>
          </cell>
          <cell r="G80">
            <v>46739.54</v>
          </cell>
          <cell r="H80">
            <v>0</v>
          </cell>
          <cell r="I80">
            <v>95953</v>
          </cell>
          <cell r="J80">
            <v>-2288954.415</v>
          </cell>
          <cell r="K80">
            <v>56391138.670000002</v>
          </cell>
          <cell r="L80">
            <v>-7312294.4063846683</v>
          </cell>
          <cell r="M80">
            <v>46789889.848615333</v>
          </cell>
          <cell r="N80">
            <v>27884138.149999999</v>
          </cell>
          <cell r="O80">
            <v>2400080750</v>
          </cell>
          <cell r="P80">
            <v>11.618</v>
          </cell>
          <cell r="Q80">
            <v>1487510.87</v>
          </cell>
          <cell r="R80">
            <v>19707195.243615333</v>
          </cell>
          <cell r="S80">
            <v>8061630.9000000004</v>
          </cell>
          <cell r="T80">
            <v>0</v>
          </cell>
        </row>
        <row r="81">
          <cell r="A81">
            <v>2449.4</v>
          </cell>
          <cell r="B81">
            <v>0</v>
          </cell>
          <cell r="C81">
            <v>0</v>
          </cell>
          <cell r="D81">
            <v>1</v>
          </cell>
          <cell r="E81">
            <v>313.5</v>
          </cell>
          <cell r="F81">
            <v>19388673.07</v>
          </cell>
          <cell r="G81">
            <v>0</v>
          </cell>
          <cell r="H81">
            <v>0</v>
          </cell>
          <cell r="I81">
            <v>7381</v>
          </cell>
          <cell r="J81">
            <v>0</v>
          </cell>
          <cell r="K81">
            <v>19388673.07</v>
          </cell>
          <cell r="L81">
            <v>-2514148.3038079971</v>
          </cell>
          <cell r="M81">
            <v>16874524.766192004</v>
          </cell>
          <cell r="N81">
            <v>4045495.71</v>
          </cell>
          <cell r="O81">
            <v>151437288</v>
          </cell>
          <cell r="P81">
            <v>26.713999999999999</v>
          </cell>
          <cell r="Q81">
            <v>659804.09</v>
          </cell>
          <cell r="R81">
            <v>12169224.966192003</v>
          </cell>
          <cell r="S81">
            <v>0</v>
          </cell>
          <cell r="T81">
            <v>0</v>
          </cell>
        </row>
        <row r="82">
          <cell r="A82">
            <v>322.10000000000002</v>
          </cell>
          <cell r="B82">
            <v>0</v>
          </cell>
          <cell r="C82">
            <v>0</v>
          </cell>
          <cell r="D82">
            <v>0</v>
          </cell>
          <cell r="E82">
            <v>71</v>
          </cell>
          <cell r="F82">
            <v>3455207.96</v>
          </cell>
          <cell r="G82">
            <v>35492.97</v>
          </cell>
          <cell r="H82">
            <v>0</v>
          </cell>
          <cell r="I82">
            <v>0</v>
          </cell>
          <cell r="J82">
            <v>0</v>
          </cell>
          <cell r="K82">
            <v>3490700.93</v>
          </cell>
          <cell r="L82">
            <v>-452642.62234839459</v>
          </cell>
          <cell r="M82">
            <v>3038058.3076516055</v>
          </cell>
          <cell r="N82">
            <v>535220.59</v>
          </cell>
          <cell r="O82">
            <v>27893506</v>
          </cell>
          <cell r="P82">
            <v>19.187999999999999</v>
          </cell>
          <cell r="Q82">
            <v>89773.49</v>
          </cell>
          <cell r="R82">
            <v>2413064.2276516054</v>
          </cell>
          <cell r="S82">
            <v>0</v>
          </cell>
          <cell r="T82">
            <v>0</v>
          </cell>
        </row>
        <row r="83">
          <cell r="A83">
            <v>293</v>
          </cell>
          <cell r="B83">
            <v>0</v>
          </cell>
          <cell r="C83">
            <v>0</v>
          </cell>
          <cell r="D83">
            <v>0</v>
          </cell>
          <cell r="E83">
            <v>83.3</v>
          </cell>
          <cell r="F83">
            <v>3270055.05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3270055.05</v>
          </cell>
          <cell r="L83">
            <v>-424031.25410563615</v>
          </cell>
          <cell r="M83">
            <v>2846023.7958943639</v>
          </cell>
          <cell r="N83">
            <v>374490.93</v>
          </cell>
          <cell r="O83">
            <v>14767575</v>
          </cell>
          <cell r="P83">
            <v>25.359000000000002</v>
          </cell>
          <cell r="Q83">
            <v>52787.35</v>
          </cell>
          <cell r="R83">
            <v>2418745.5158943636</v>
          </cell>
          <cell r="S83">
            <v>0</v>
          </cell>
          <cell r="T83">
            <v>0</v>
          </cell>
        </row>
        <row r="84">
          <cell r="A84">
            <v>209.6</v>
          </cell>
          <cell r="B84">
            <v>0</v>
          </cell>
          <cell r="C84">
            <v>0</v>
          </cell>
          <cell r="D84">
            <v>0</v>
          </cell>
          <cell r="E84">
            <v>54.4</v>
          </cell>
          <cell r="F84">
            <v>2765583.5300000003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2765583.5300000003</v>
          </cell>
          <cell r="L84">
            <v>-358615.93600994343</v>
          </cell>
          <cell r="M84">
            <v>2406967.5939900568</v>
          </cell>
          <cell r="N84">
            <v>365472.29</v>
          </cell>
          <cell r="O84">
            <v>17744819</v>
          </cell>
          <cell r="P84">
            <v>20.596</v>
          </cell>
          <cell r="Q84">
            <v>58813.86</v>
          </cell>
          <cell r="R84">
            <v>1982681.4439900566</v>
          </cell>
          <cell r="S84">
            <v>0</v>
          </cell>
          <cell r="T84">
            <v>0</v>
          </cell>
        </row>
        <row r="85">
          <cell r="A85">
            <v>50</v>
          </cell>
          <cell r="B85">
            <v>0</v>
          </cell>
          <cell r="C85">
            <v>0</v>
          </cell>
          <cell r="D85">
            <v>0</v>
          </cell>
          <cell r="E85">
            <v>5.5</v>
          </cell>
          <cell r="F85">
            <v>843848.45000000007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843848.45000000007</v>
          </cell>
          <cell r="L85">
            <v>-109422.65835206573</v>
          </cell>
          <cell r="M85">
            <v>734425.79164793435</v>
          </cell>
          <cell r="N85">
            <v>227223.94</v>
          </cell>
          <cell r="O85">
            <v>13526845</v>
          </cell>
          <cell r="P85">
            <v>16.797999999999998</v>
          </cell>
          <cell r="Q85">
            <v>35962.67</v>
          </cell>
          <cell r="R85">
            <v>471239.18164793437</v>
          </cell>
          <cell r="S85">
            <v>0</v>
          </cell>
          <cell r="T85">
            <v>0</v>
          </cell>
        </row>
        <row r="86">
          <cell r="A86">
            <v>479</v>
          </cell>
          <cell r="B86">
            <v>53.5</v>
          </cell>
          <cell r="C86">
            <v>0</v>
          </cell>
          <cell r="D86">
            <v>0</v>
          </cell>
          <cell r="E86">
            <v>194.1</v>
          </cell>
          <cell r="F86">
            <v>4850033.83</v>
          </cell>
          <cell r="G86">
            <v>5515.68</v>
          </cell>
          <cell r="H86">
            <v>0</v>
          </cell>
          <cell r="I86">
            <v>0</v>
          </cell>
          <cell r="J86">
            <v>-424576.53500000003</v>
          </cell>
          <cell r="K86">
            <v>4855549.51</v>
          </cell>
          <cell r="L86">
            <v>-629623.87990908814</v>
          </cell>
          <cell r="M86">
            <v>3801349.0950909117</v>
          </cell>
          <cell r="N86">
            <v>583514.42000000004</v>
          </cell>
          <cell r="O86">
            <v>21611645</v>
          </cell>
          <cell r="P86">
            <v>27</v>
          </cell>
          <cell r="Q86">
            <v>64439.72</v>
          </cell>
          <cell r="R86">
            <v>3577971.4900909117</v>
          </cell>
          <cell r="S86">
            <v>0</v>
          </cell>
          <cell r="T86">
            <v>0</v>
          </cell>
        </row>
        <row r="87">
          <cell r="A87">
            <v>11148.2</v>
          </cell>
          <cell r="B87">
            <v>0</v>
          </cell>
          <cell r="C87">
            <v>0</v>
          </cell>
          <cell r="D87">
            <v>1</v>
          </cell>
          <cell r="E87">
            <v>7037.4</v>
          </cell>
          <cell r="F87">
            <v>91259679.049999997</v>
          </cell>
          <cell r="G87">
            <v>0</v>
          </cell>
          <cell r="H87">
            <v>0</v>
          </cell>
          <cell r="I87">
            <v>7381</v>
          </cell>
          <cell r="J87">
            <v>0</v>
          </cell>
          <cell r="K87">
            <v>91259679.049999997</v>
          </cell>
          <cell r="L87">
            <v>-11833732.327181878</v>
          </cell>
          <cell r="M87">
            <v>79425946.722818121</v>
          </cell>
          <cell r="N87">
            <v>9796959.6600000001</v>
          </cell>
          <cell r="O87">
            <v>541507830</v>
          </cell>
          <cell r="P87">
            <v>18.091999999999999</v>
          </cell>
          <cell r="Q87">
            <v>1047571.95</v>
          </cell>
          <cell r="R87">
            <v>68581415.112818122</v>
          </cell>
          <cell r="S87">
            <v>5750000</v>
          </cell>
          <cell r="T87">
            <v>403962.1803684709</v>
          </cell>
        </row>
        <row r="88">
          <cell r="A88">
            <v>8693.4</v>
          </cell>
          <cell r="B88">
            <v>0</v>
          </cell>
          <cell r="C88">
            <v>0</v>
          </cell>
          <cell r="D88">
            <v>4</v>
          </cell>
          <cell r="E88">
            <v>3164.3</v>
          </cell>
          <cell r="F88">
            <v>66594846.487999998</v>
          </cell>
          <cell r="G88">
            <v>0</v>
          </cell>
          <cell r="H88">
            <v>0</v>
          </cell>
          <cell r="I88">
            <v>29524</v>
          </cell>
          <cell r="J88">
            <v>0</v>
          </cell>
          <cell r="K88">
            <v>66594846.487999998</v>
          </cell>
          <cell r="L88">
            <v>-8635419.233470995</v>
          </cell>
          <cell r="M88">
            <v>57959427.254528999</v>
          </cell>
          <cell r="N88">
            <v>7061449.2699999996</v>
          </cell>
          <cell r="O88">
            <v>322528970</v>
          </cell>
          <cell r="P88">
            <v>21.893999999999998</v>
          </cell>
          <cell r="Q88">
            <v>579154.39</v>
          </cell>
          <cell r="R88">
            <v>50318823.594529003</v>
          </cell>
          <cell r="S88">
            <v>3950000</v>
          </cell>
          <cell r="T88">
            <v>14000.827896393921</v>
          </cell>
        </row>
        <row r="89">
          <cell r="A89">
            <v>7639.2</v>
          </cell>
          <cell r="B89">
            <v>0</v>
          </cell>
          <cell r="C89">
            <v>0</v>
          </cell>
          <cell r="D89">
            <v>0</v>
          </cell>
          <cell r="E89">
            <v>2405.5</v>
          </cell>
          <cell r="F89">
            <v>58520244.384000003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58520244.384000003</v>
          </cell>
          <cell r="L89">
            <v>-7588377.6380816074</v>
          </cell>
          <cell r="M89">
            <v>50931866.745918393</v>
          </cell>
          <cell r="N89">
            <v>2611747.92</v>
          </cell>
          <cell r="O89">
            <v>132683800</v>
          </cell>
          <cell r="P89">
            <v>19.684000000000001</v>
          </cell>
          <cell r="Q89">
            <v>266944.33</v>
          </cell>
          <cell r="R89">
            <v>48053174.495918393</v>
          </cell>
          <cell r="S89">
            <v>700000</v>
          </cell>
          <cell r="T89">
            <v>0</v>
          </cell>
        </row>
        <row r="90">
          <cell r="A90">
            <v>27573.800000000003</v>
          </cell>
          <cell r="B90">
            <v>2556.9</v>
          </cell>
          <cell r="C90">
            <v>228</v>
          </cell>
          <cell r="D90">
            <v>18</v>
          </cell>
          <cell r="E90">
            <v>15006.9</v>
          </cell>
          <cell r="F90">
            <v>239248803.41</v>
          </cell>
          <cell r="G90">
            <v>705354.05</v>
          </cell>
          <cell r="H90">
            <v>1682868</v>
          </cell>
          <cell r="I90">
            <v>132858</v>
          </cell>
          <cell r="J90">
            <v>-17732817.432</v>
          </cell>
          <cell r="K90">
            <v>239954157.46000001</v>
          </cell>
          <cell r="L90">
            <v>-31115091.568756647</v>
          </cell>
          <cell r="M90">
            <v>191106248.45924336</v>
          </cell>
          <cell r="N90">
            <v>55836067.93</v>
          </cell>
          <cell r="O90">
            <v>2323985180</v>
          </cell>
          <cell r="P90">
            <v>24.026</v>
          </cell>
          <cell r="Q90">
            <v>5876995.5899999999</v>
          </cell>
          <cell r="R90">
            <v>147126002.37124336</v>
          </cell>
          <cell r="S90">
            <v>30398822</v>
          </cell>
          <cell r="T90">
            <v>526764.03162669612</v>
          </cell>
        </row>
        <row r="91">
          <cell r="A91">
            <v>4877.2</v>
          </cell>
          <cell r="B91">
            <v>0</v>
          </cell>
          <cell r="C91">
            <v>0</v>
          </cell>
          <cell r="D91">
            <v>0</v>
          </cell>
          <cell r="E91">
            <v>613.70000000000005</v>
          </cell>
          <cell r="F91">
            <v>37361888.144000001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37361888.144000001</v>
          </cell>
          <cell r="L91">
            <v>-4844752.7773132809</v>
          </cell>
          <cell r="M91">
            <v>32517135.36668672</v>
          </cell>
          <cell r="N91">
            <v>9840662.7300000004</v>
          </cell>
          <cell r="O91">
            <v>364468990</v>
          </cell>
          <cell r="P91">
            <v>27</v>
          </cell>
          <cell r="Q91">
            <v>1031463.8</v>
          </cell>
          <cell r="R91">
            <v>21645008.836686719</v>
          </cell>
          <cell r="S91">
            <v>4800000</v>
          </cell>
          <cell r="T91">
            <v>0</v>
          </cell>
        </row>
        <row r="92">
          <cell r="A92">
            <v>1429.8999999999999</v>
          </cell>
          <cell r="B92">
            <v>0</v>
          </cell>
          <cell r="C92">
            <v>0</v>
          </cell>
          <cell r="D92">
            <v>0</v>
          </cell>
          <cell r="E92">
            <v>376.2</v>
          </cell>
          <cell r="F92">
            <v>11687652.060000001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11687652.060000001</v>
          </cell>
          <cell r="L92">
            <v>-1515549.3362572358</v>
          </cell>
          <cell r="M92">
            <v>10172102.723742764</v>
          </cell>
          <cell r="N92">
            <v>2491848.5299999998</v>
          </cell>
          <cell r="O92">
            <v>109214960</v>
          </cell>
          <cell r="P92">
            <v>22.815999999999999</v>
          </cell>
          <cell r="Q92">
            <v>263255.02</v>
          </cell>
          <cell r="R92">
            <v>7416999.1737427656</v>
          </cell>
          <cell r="S92">
            <v>1900000</v>
          </cell>
          <cell r="T92">
            <v>0</v>
          </cell>
        </row>
        <row r="93">
          <cell r="A93">
            <v>23306.399999999998</v>
          </cell>
          <cell r="B93">
            <v>0</v>
          </cell>
          <cell r="C93">
            <v>380</v>
          </cell>
          <cell r="D93">
            <v>12</v>
          </cell>
          <cell r="E93">
            <v>2287.1</v>
          </cell>
          <cell r="F93">
            <v>178429571.48800001</v>
          </cell>
          <cell r="G93">
            <v>0</v>
          </cell>
          <cell r="H93">
            <v>2804780</v>
          </cell>
          <cell r="I93">
            <v>88572</v>
          </cell>
          <cell r="J93">
            <v>0</v>
          </cell>
          <cell r="K93">
            <v>178429571.48800001</v>
          </cell>
          <cell r="L93">
            <v>-23137138.002489559</v>
          </cell>
          <cell r="M93">
            <v>155292433.48551044</v>
          </cell>
          <cell r="N93">
            <v>35981712.93</v>
          </cell>
          <cell r="O93">
            <v>1335029420</v>
          </cell>
          <cell r="P93">
            <v>26.952000000000002</v>
          </cell>
          <cell r="Q93">
            <v>3683387.91</v>
          </cell>
          <cell r="R93">
            <v>115627332.64551044</v>
          </cell>
          <cell r="S93">
            <v>26750862</v>
          </cell>
          <cell r="T93">
            <v>0</v>
          </cell>
        </row>
        <row r="94">
          <cell r="A94">
            <v>1004.6</v>
          </cell>
          <cell r="B94">
            <v>0</v>
          </cell>
          <cell r="C94">
            <v>0</v>
          </cell>
          <cell r="D94">
            <v>1</v>
          </cell>
          <cell r="E94">
            <v>533.29999999999995</v>
          </cell>
          <cell r="F94">
            <v>8638154.2799999993</v>
          </cell>
          <cell r="G94">
            <v>0</v>
          </cell>
          <cell r="H94">
            <v>0</v>
          </cell>
          <cell r="I94">
            <v>7381</v>
          </cell>
          <cell r="J94">
            <v>0</v>
          </cell>
          <cell r="K94">
            <v>8638154.2799999993</v>
          </cell>
          <cell r="L94">
            <v>-1120117.9602485187</v>
          </cell>
          <cell r="M94">
            <v>7518036.3197514806</v>
          </cell>
          <cell r="N94">
            <v>765077.4</v>
          </cell>
          <cell r="O94">
            <v>28336200</v>
          </cell>
          <cell r="P94">
            <v>27</v>
          </cell>
          <cell r="Q94">
            <v>80216.800000000003</v>
          </cell>
          <cell r="R94">
            <v>6672742.1197514804</v>
          </cell>
          <cell r="S94">
            <v>0</v>
          </cell>
          <cell r="T94">
            <v>0</v>
          </cell>
        </row>
        <row r="95">
          <cell r="A95">
            <v>616.30000000000007</v>
          </cell>
          <cell r="B95">
            <v>0</v>
          </cell>
          <cell r="C95">
            <v>0</v>
          </cell>
          <cell r="D95">
            <v>0</v>
          </cell>
          <cell r="E95">
            <v>133.80000000000001</v>
          </cell>
          <cell r="F95">
            <v>5452909.0800000001</v>
          </cell>
          <cell r="G95">
            <v>2060.59</v>
          </cell>
          <cell r="H95">
            <v>0</v>
          </cell>
          <cell r="I95">
            <v>0</v>
          </cell>
          <cell r="J95">
            <v>0</v>
          </cell>
          <cell r="K95">
            <v>5454969.6699999999</v>
          </cell>
          <cell r="L95">
            <v>-707351.28152607346</v>
          </cell>
          <cell r="M95">
            <v>4747618.3884739261</v>
          </cell>
          <cell r="N95">
            <v>812655.04</v>
          </cell>
          <cell r="O95">
            <v>37940849</v>
          </cell>
          <cell r="P95">
            <v>21.419</v>
          </cell>
          <cell r="Q95">
            <v>88958.77</v>
          </cell>
          <cell r="R95">
            <v>3846004.5784739261</v>
          </cell>
          <cell r="S95">
            <v>0</v>
          </cell>
          <cell r="T95">
            <v>0</v>
          </cell>
        </row>
        <row r="96">
          <cell r="A96">
            <v>239</v>
          </cell>
          <cell r="B96">
            <v>0</v>
          </cell>
          <cell r="C96">
            <v>0</v>
          </cell>
          <cell r="D96">
            <v>0</v>
          </cell>
          <cell r="E96">
            <v>140.19999999999999</v>
          </cell>
          <cell r="F96">
            <v>3012973.71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3012973.71</v>
          </cell>
          <cell r="L96">
            <v>-390695.26393404638</v>
          </cell>
          <cell r="M96">
            <v>2622278.4460659535</v>
          </cell>
          <cell r="N96">
            <v>318732.32</v>
          </cell>
          <cell r="O96">
            <v>37795840</v>
          </cell>
          <cell r="P96">
            <v>8.4329999999999998</v>
          </cell>
          <cell r="Q96">
            <v>29408.9</v>
          </cell>
          <cell r="R96">
            <v>2274137.2260659537</v>
          </cell>
          <cell r="S96">
            <v>0</v>
          </cell>
          <cell r="T96">
            <v>50470.631179512071</v>
          </cell>
        </row>
        <row r="97">
          <cell r="A97">
            <v>5853.5</v>
          </cell>
          <cell r="B97">
            <v>0</v>
          </cell>
          <cell r="C97">
            <v>0</v>
          </cell>
          <cell r="D97">
            <v>0</v>
          </cell>
          <cell r="E97">
            <v>503.3</v>
          </cell>
          <cell r="F97">
            <v>44840853.82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44840853.82</v>
          </cell>
          <cell r="L97">
            <v>-5814557.6113350466</v>
          </cell>
          <cell r="M97">
            <v>39026296.208664954</v>
          </cell>
          <cell r="N97">
            <v>9914154.7100000009</v>
          </cell>
          <cell r="O97">
            <v>427998390</v>
          </cell>
          <cell r="P97">
            <v>23.164000000000001</v>
          </cell>
          <cell r="Q97">
            <v>857161.41</v>
          </cell>
          <cell r="R97">
            <v>28254980.088664953</v>
          </cell>
          <cell r="S97">
            <v>4000000</v>
          </cell>
          <cell r="T97">
            <v>0</v>
          </cell>
        </row>
        <row r="98">
          <cell r="A98">
            <v>20222.5</v>
          </cell>
          <cell r="B98">
            <v>0</v>
          </cell>
          <cell r="C98">
            <v>5379.5</v>
          </cell>
          <cell r="D98">
            <v>12</v>
          </cell>
          <cell r="E98">
            <v>5449</v>
          </cell>
          <cell r="F98">
            <v>154526355.59</v>
          </cell>
          <cell r="G98">
            <v>884580.26</v>
          </cell>
          <cell r="H98">
            <v>39706089.5</v>
          </cell>
          <cell r="I98">
            <v>88572</v>
          </cell>
          <cell r="J98">
            <v>0</v>
          </cell>
          <cell r="K98">
            <v>155410935.84999999</v>
          </cell>
          <cell r="L98">
            <v>-20152288.882783812</v>
          </cell>
          <cell r="M98">
            <v>135258646.96721619</v>
          </cell>
          <cell r="N98">
            <v>16869973.010000002</v>
          </cell>
          <cell r="O98">
            <v>689724560</v>
          </cell>
          <cell r="P98">
            <v>24.459</v>
          </cell>
          <cell r="Q98">
            <v>1324344.69</v>
          </cell>
          <cell r="R98">
            <v>117064329.26721619</v>
          </cell>
          <cell r="S98">
            <v>7500000</v>
          </cell>
          <cell r="T98">
            <v>0</v>
          </cell>
        </row>
        <row r="99">
          <cell r="A99">
            <v>203.1</v>
          </cell>
          <cell r="B99">
            <v>0</v>
          </cell>
          <cell r="C99">
            <v>0.5</v>
          </cell>
          <cell r="D99">
            <v>9.5</v>
          </cell>
          <cell r="E99">
            <v>101.5</v>
          </cell>
          <cell r="F99">
            <v>2660244.1100000003</v>
          </cell>
          <cell r="G99">
            <v>0</v>
          </cell>
          <cell r="H99">
            <v>3690.5</v>
          </cell>
          <cell r="I99">
            <v>70119.5</v>
          </cell>
          <cell r="J99">
            <v>0</v>
          </cell>
          <cell r="K99">
            <v>2660244.1100000003</v>
          </cell>
          <cell r="L99">
            <v>-344956.4698277578</v>
          </cell>
          <cell r="M99">
            <v>2315287.6401722427</v>
          </cell>
          <cell r="N99">
            <v>87890.240000000005</v>
          </cell>
          <cell r="O99">
            <v>3255194</v>
          </cell>
          <cell r="P99">
            <v>27</v>
          </cell>
          <cell r="Q99">
            <v>5856.02</v>
          </cell>
          <cell r="R99">
            <v>2221541.3801722424</v>
          </cell>
          <cell r="S99">
            <v>0</v>
          </cell>
          <cell r="T99">
            <v>23939.458613302362</v>
          </cell>
        </row>
        <row r="100">
          <cell r="A100">
            <v>273.89999999999998</v>
          </cell>
          <cell r="B100">
            <v>0</v>
          </cell>
          <cell r="C100">
            <v>0</v>
          </cell>
          <cell r="D100">
            <v>0</v>
          </cell>
          <cell r="E100">
            <v>141</v>
          </cell>
          <cell r="F100">
            <v>3107425.37</v>
          </cell>
          <cell r="G100">
            <v>24869.3</v>
          </cell>
          <cell r="H100">
            <v>0</v>
          </cell>
          <cell r="I100">
            <v>0</v>
          </cell>
          <cell r="J100">
            <v>0</v>
          </cell>
          <cell r="K100">
            <v>3132294.67</v>
          </cell>
          <cell r="L100">
            <v>-406167.73015747848</v>
          </cell>
          <cell r="M100">
            <v>2726126.9398425212</v>
          </cell>
          <cell r="N100">
            <v>318229</v>
          </cell>
          <cell r="O100">
            <v>15274503</v>
          </cell>
          <cell r="P100">
            <v>20.834</v>
          </cell>
          <cell r="Q100">
            <v>34697.75</v>
          </cell>
          <cell r="R100">
            <v>2373200.1898425212</v>
          </cell>
          <cell r="S100">
            <v>40575.480000000003</v>
          </cell>
          <cell r="T100">
            <v>0</v>
          </cell>
        </row>
        <row r="101">
          <cell r="A101">
            <v>3715.6</v>
          </cell>
          <cell r="B101">
            <v>0</v>
          </cell>
          <cell r="C101">
            <v>0</v>
          </cell>
          <cell r="D101">
            <v>0</v>
          </cell>
          <cell r="E101">
            <v>1642.4</v>
          </cell>
          <cell r="F101">
            <v>28463428.112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28463428.112</v>
          </cell>
          <cell r="L101">
            <v>-3690880.7142182454</v>
          </cell>
          <cell r="M101">
            <v>24772547.397781756</v>
          </cell>
          <cell r="N101">
            <v>5986941.5</v>
          </cell>
          <cell r="O101">
            <v>221738574</v>
          </cell>
          <cell r="P101">
            <v>27</v>
          </cell>
          <cell r="Q101">
            <v>849895.38</v>
          </cell>
          <cell r="R101">
            <v>17935710.517781757</v>
          </cell>
          <cell r="S101">
            <v>0</v>
          </cell>
          <cell r="T101">
            <v>84006.377761882366</v>
          </cell>
        </row>
        <row r="102">
          <cell r="A102">
            <v>1513</v>
          </cell>
          <cell r="B102">
            <v>0</v>
          </cell>
          <cell r="C102">
            <v>0</v>
          </cell>
          <cell r="D102">
            <v>0</v>
          </cell>
          <cell r="E102">
            <v>600.29999999999995</v>
          </cell>
          <cell r="F102">
            <v>11868621.33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11868621.33</v>
          </cell>
          <cell r="L102">
            <v>-1539015.7994633159</v>
          </cell>
          <cell r="M102">
            <v>10329605.530536685</v>
          </cell>
          <cell r="N102">
            <v>2204927.2000000002</v>
          </cell>
          <cell r="O102">
            <v>145032375</v>
          </cell>
          <cell r="P102">
            <v>15.202999999999999</v>
          </cell>
          <cell r="Q102">
            <v>331993.49</v>
          </cell>
          <cell r="R102">
            <v>7792684.8405366847</v>
          </cell>
          <cell r="S102">
            <v>350000</v>
          </cell>
          <cell r="T102">
            <v>45742.469963381227</v>
          </cell>
        </row>
        <row r="103">
          <cell r="A103">
            <v>207.1</v>
          </cell>
          <cell r="B103">
            <v>0</v>
          </cell>
          <cell r="C103">
            <v>0</v>
          </cell>
          <cell r="D103">
            <v>0</v>
          </cell>
          <cell r="E103">
            <v>91.5</v>
          </cell>
          <cell r="F103">
            <v>2649134.06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2649134.06</v>
          </cell>
          <cell r="L103">
            <v>-343515.8187186346</v>
          </cell>
          <cell r="M103">
            <v>2305618.2412813655</v>
          </cell>
          <cell r="N103">
            <v>1167494.94</v>
          </cell>
          <cell r="O103">
            <v>53796652</v>
          </cell>
          <cell r="P103">
            <v>21.702000000000002</v>
          </cell>
          <cell r="Q103">
            <v>170633.82</v>
          </cell>
          <cell r="R103">
            <v>967489.4812813655</v>
          </cell>
          <cell r="S103">
            <v>0</v>
          </cell>
          <cell r="T103">
            <v>0</v>
          </cell>
        </row>
        <row r="104">
          <cell r="A104">
            <v>5451.5</v>
          </cell>
          <cell r="B104">
            <v>381</v>
          </cell>
          <cell r="C104">
            <v>0</v>
          </cell>
          <cell r="D104">
            <v>0</v>
          </cell>
          <cell r="E104">
            <v>2024.7</v>
          </cell>
          <cell r="F104">
            <v>48591731.990000002</v>
          </cell>
          <cell r="G104">
            <v>21414.67</v>
          </cell>
          <cell r="H104">
            <v>0</v>
          </cell>
          <cell r="I104">
            <v>0</v>
          </cell>
          <cell r="J104">
            <v>-2763804.48</v>
          </cell>
          <cell r="K104">
            <v>48613146.660000004</v>
          </cell>
          <cell r="L104">
            <v>-6303714.5335706258</v>
          </cell>
          <cell r="M104">
            <v>39545627.646429382</v>
          </cell>
          <cell r="N104">
            <v>18761168.57</v>
          </cell>
          <cell r="O104">
            <v>862225680</v>
          </cell>
          <cell r="P104">
            <v>21.759</v>
          </cell>
          <cell r="Q104">
            <v>936219.68</v>
          </cell>
          <cell r="R104">
            <v>22612043.876429379</v>
          </cell>
          <cell r="S104">
            <v>8800000</v>
          </cell>
          <cell r="T104">
            <v>30467.143580112028</v>
          </cell>
        </row>
        <row r="105">
          <cell r="A105">
            <v>4663</v>
          </cell>
          <cell r="B105">
            <v>0</v>
          </cell>
          <cell r="C105">
            <v>0</v>
          </cell>
          <cell r="D105">
            <v>0</v>
          </cell>
          <cell r="E105">
            <v>2025.4</v>
          </cell>
          <cell r="F105">
            <v>36425903.770000003</v>
          </cell>
          <cell r="G105">
            <v>53647.96</v>
          </cell>
          <cell r="H105">
            <v>0</v>
          </cell>
          <cell r="I105">
            <v>0</v>
          </cell>
          <cell r="J105">
            <v>0</v>
          </cell>
          <cell r="K105">
            <v>36479551.730000004</v>
          </cell>
          <cell r="L105">
            <v>-4730339.3468202716</v>
          </cell>
          <cell r="M105">
            <v>31749212.383179732</v>
          </cell>
          <cell r="N105">
            <v>5644145.3099999996</v>
          </cell>
          <cell r="O105">
            <v>1200881980</v>
          </cell>
          <cell r="P105">
            <v>4.7</v>
          </cell>
          <cell r="Q105">
            <v>318123.21999999997</v>
          </cell>
          <cell r="R105">
            <v>25786943.853179734</v>
          </cell>
          <cell r="S105">
            <v>4300000</v>
          </cell>
          <cell r="T105">
            <v>0</v>
          </cell>
        </row>
        <row r="106">
          <cell r="A106">
            <v>1027.9000000000001</v>
          </cell>
          <cell r="B106">
            <v>0</v>
          </cell>
          <cell r="C106">
            <v>0</v>
          </cell>
          <cell r="D106">
            <v>0</v>
          </cell>
          <cell r="E106">
            <v>369.4</v>
          </cell>
          <cell r="F106">
            <v>8671550.9399999995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8671550.9399999995</v>
          </cell>
          <cell r="L106">
            <v>-1124448.5379929943</v>
          </cell>
          <cell r="M106">
            <v>7547102.4020070052</v>
          </cell>
          <cell r="N106">
            <v>2496056.94</v>
          </cell>
          <cell r="O106">
            <v>1118806340</v>
          </cell>
          <cell r="P106">
            <v>2.2309999999999999</v>
          </cell>
          <cell r="Q106">
            <v>115615.79</v>
          </cell>
          <cell r="R106">
            <v>4935429.6720070047</v>
          </cell>
          <cell r="S106">
            <v>996000</v>
          </cell>
          <cell r="T106">
            <v>0</v>
          </cell>
        </row>
        <row r="107">
          <cell r="A107">
            <v>393.4</v>
          </cell>
          <cell r="B107">
            <v>0</v>
          </cell>
          <cell r="C107">
            <v>0</v>
          </cell>
          <cell r="D107">
            <v>0</v>
          </cell>
          <cell r="E107">
            <v>80</v>
          </cell>
          <cell r="F107">
            <v>3965933.42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3965933.42</v>
          </cell>
          <cell r="L107">
            <v>-514266.48667032522</v>
          </cell>
          <cell r="M107">
            <v>3451666.9333296749</v>
          </cell>
          <cell r="N107">
            <v>1189651.3999999999</v>
          </cell>
          <cell r="O107">
            <v>291938995</v>
          </cell>
          <cell r="P107">
            <v>4.0750000000000002</v>
          </cell>
          <cell r="Q107">
            <v>98086.37</v>
          </cell>
          <cell r="R107">
            <v>2163929.1633296749</v>
          </cell>
          <cell r="S107">
            <v>520488</v>
          </cell>
          <cell r="T107">
            <v>0</v>
          </cell>
        </row>
        <row r="108">
          <cell r="A108">
            <v>433.3</v>
          </cell>
          <cell r="B108">
            <v>0</v>
          </cell>
          <cell r="C108">
            <v>0</v>
          </cell>
          <cell r="D108">
            <v>0</v>
          </cell>
          <cell r="E108">
            <v>141.30000000000001</v>
          </cell>
          <cell r="F108">
            <v>4143194.59</v>
          </cell>
          <cell r="G108">
            <v>66807</v>
          </cell>
          <cell r="H108">
            <v>0</v>
          </cell>
          <cell r="I108">
            <v>0</v>
          </cell>
          <cell r="J108">
            <v>0</v>
          </cell>
          <cell r="K108">
            <v>4210001.59</v>
          </cell>
          <cell r="L108">
            <v>-545915.04629086354</v>
          </cell>
          <cell r="M108">
            <v>3664086.5437091365</v>
          </cell>
          <cell r="N108">
            <v>2531785.0099999998</v>
          </cell>
          <cell r="O108">
            <v>183316560</v>
          </cell>
          <cell r="P108">
            <v>13.811</v>
          </cell>
          <cell r="Q108">
            <v>132986.64000000001</v>
          </cell>
          <cell r="R108">
            <v>999314.89370913676</v>
          </cell>
          <cell r="S108">
            <v>550000</v>
          </cell>
          <cell r="T108">
            <v>0</v>
          </cell>
        </row>
        <row r="109">
          <cell r="A109">
            <v>1222.5</v>
          </cell>
          <cell r="B109">
            <v>0</v>
          </cell>
          <cell r="C109">
            <v>0</v>
          </cell>
          <cell r="D109">
            <v>0</v>
          </cell>
          <cell r="E109">
            <v>278.7</v>
          </cell>
          <cell r="F109">
            <v>9903879.1600000001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9903879.1600000001</v>
          </cell>
          <cell r="L109">
            <v>-1284245.750151966</v>
          </cell>
          <cell r="M109">
            <v>8619633.4098480344</v>
          </cell>
          <cell r="N109">
            <v>6017524.8499999996</v>
          </cell>
          <cell r="O109">
            <v>511042450</v>
          </cell>
          <cell r="P109">
            <v>11.775</v>
          </cell>
          <cell r="Q109">
            <v>382365.75</v>
          </cell>
          <cell r="R109">
            <v>2219742.8098480348</v>
          </cell>
          <cell r="S109">
            <v>2114125.5099999998</v>
          </cell>
          <cell r="T109">
            <v>0</v>
          </cell>
        </row>
        <row r="110">
          <cell r="A110">
            <v>1817.3</v>
          </cell>
          <cell r="B110">
            <v>0</v>
          </cell>
          <cell r="C110">
            <v>0</v>
          </cell>
          <cell r="D110">
            <v>0</v>
          </cell>
          <cell r="E110">
            <v>386.1</v>
          </cell>
          <cell r="F110">
            <v>14595396.65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14595396.65</v>
          </cell>
          <cell r="L110">
            <v>-1892599.4367185656</v>
          </cell>
          <cell r="M110">
            <v>12702797.213281434</v>
          </cell>
          <cell r="N110">
            <v>7185123.7000000002</v>
          </cell>
          <cell r="O110">
            <v>463556368</v>
          </cell>
          <cell r="P110">
            <v>15.5</v>
          </cell>
          <cell r="Q110">
            <v>475771.34</v>
          </cell>
          <cell r="R110">
            <v>5041902.173281434</v>
          </cell>
          <cell r="S110">
            <v>1300000</v>
          </cell>
          <cell r="T110">
            <v>58715.40009440601</v>
          </cell>
        </row>
        <row r="111">
          <cell r="A111">
            <v>87.9</v>
          </cell>
          <cell r="B111">
            <v>0</v>
          </cell>
          <cell r="C111">
            <v>0</v>
          </cell>
          <cell r="D111">
            <v>0</v>
          </cell>
          <cell r="E111">
            <v>19.899999999999999</v>
          </cell>
          <cell r="F111">
            <v>1459911.38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1459911.38</v>
          </cell>
          <cell r="L111">
            <v>-189308.14432145108</v>
          </cell>
          <cell r="M111">
            <v>1270603.2356785489</v>
          </cell>
          <cell r="N111">
            <v>1014678.28</v>
          </cell>
          <cell r="O111">
            <v>61128880</v>
          </cell>
          <cell r="P111">
            <v>16.599</v>
          </cell>
          <cell r="Q111">
            <v>64461.82</v>
          </cell>
          <cell r="R111">
            <v>191463.13567854889</v>
          </cell>
          <cell r="S111">
            <v>0</v>
          </cell>
          <cell r="T111">
            <v>0</v>
          </cell>
        </row>
        <row r="112">
          <cell r="A112">
            <v>510.3</v>
          </cell>
          <cell r="B112">
            <v>0</v>
          </cell>
          <cell r="C112">
            <v>0</v>
          </cell>
          <cell r="D112">
            <v>0</v>
          </cell>
          <cell r="E112">
            <v>340.1</v>
          </cell>
          <cell r="F112">
            <v>4498042.53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4498042.53</v>
          </cell>
          <cell r="L112">
            <v>-583265.59824012406</v>
          </cell>
          <cell r="M112">
            <v>3914776.9317598762</v>
          </cell>
          <cell r="N112">
            <v>2021262.6</v>
          </cell>
          <cell r="O112">
            <v>84994853</v>
          </cell>
          <cell r="P112">
            <v>23.780999999999999</v>
          </cell>
          <cell r="Q112">
            <v>189109.67</v>
          </cell>
          <cell r="R112">
            <v>1704404.6617598762</v>
          </cell>
          <cell r="S112">
            <v>0</v>
          </cell>
          <cell r="T112">
            <v>0</v>
          </cell>
        </row>
        <row r="113">
          <cell r="A113">
            <v>204.1</v>
          </cell>
          <cell r="B113">
            <v>0</v>
          </cell>
          <cell r="C113">
            <v>0</v>
          </cell>
          <cell r="D113">
            <v>0</v>
          </cell>
          <cell r="E113">
            <v>88</v>
          </cell>
          <cell r="F113">
            <v>2472400.84</v>
          </cell>
          <cell r="G113">
            <v>39468.44</v>
          </cell>
          <cell r="H113">
            <v>0</v>
          </cell>
          <cell r="I113">
            <v>0</v>
          </cell>
          <cell r="J113">
            <v>0</v>
          </cell>
          <cell r="K113">
            <v>2511869.2799999998</v>
          </cell>
          <cell r="L113">
            <v>-325716.55970984988</v>
          </cell>
          <cell r="M113">
            <v>2186152.72029015</v>
          </cell>
          <cell r="N113">
            <v>962183.53</v>
          </cell>
          <cell r="O113">
            <v>36568240</v>
          </cell>
          <cell r="P113">
            <v>26.312000000000001</v>
          </cell>
          <cell r="Q113">
            <v>109852.75</v>
          </cell>
          <cell r="R113">
            <v>1114116.44029015</v>
          </cell>
          <cell r="S113">
            <v>0</v>
          </cell>
          <cell r="T113">
            <v>0</v>
          </cell>
        </row>
        <row r="114">
          <cell r="A114">
            <v>181.89999999999998</v>
          </cell>
          <cell r="B114">
            <v>0</v>
          </cell>
          <cell r="C114">
            <v>0</v>
          </cell>
          <cell r="D114">
            <v>0</v>
          </cell>
          <cell r="E114">
            <v>69.900000000000006</v>
          </cell>
          <cell r="F114">
            <v>2466653.56</v>
          </cell>
          <cell r="G114">
            <v>31941.22</v>
          </cell>
          <cell r="H114">
            <v>0</v>
          </cell>
          <cell r="I114">
            <v>0</v>
          </cell>
          <cell r="J114">
            <v>0</v>
          </cell>
          <cell r="K114">
            <v>2498594.7800000003</v>
          </cell>
          <cell r="L114">
            <v>-323995.24224070669</v>
          </cell>
          <cell r="M114">
            <v>2174599.5377592938</v>
          </cell>
          <cell r="N114">
            <v>996048.14</v>
          </cell>
          <cell r="O114">
            <v>43229380</v>
          </cell>
          <cell r="P114">
            <v>23.041</v>
          </cell>
          <cell r="Q114">
            <v>308770.40999999997</v>
          </cell>
          <cell r="R114">
            <v>869780.98775929376</v>
          </cell>
          <cell r="S114">
            <v>0</v>
          </cell>
          <cell r="T114">
            <v>0</v>
          </cell>
        </row>
        <row r="115">
          <cell r="A115">
            <v>81130.3</v>
          </cell>
          <cell r="B115">
            <v>0</v>
          </cell>
          <cell r="C115">
            <v>350</v>
          </cell>
          <cell r="D115">
            <v>30</v>
          </cell>
          <cell r="E115">
            <v>21769.7</v>
          </cell>
          <cell r="F115">
            <v>638539148.20000005</v>
          </cell>
          <cell r="G115">
            <v>0</v>
          </cell>
          <cell r="H115">
            <v>2583350</v>
          </cell>
          <cell r="I115">
            <v>221430</v>
          </cell>
          <cell r="J115">
            <v>0</v>
          </cell>
          <cell r="K115">
            <v>638539148.20000005</v>
          </cell>
          <cell r="L115">
            <v>-82799999.286492348</v>
          </cell>
          <cell r="M115">
            <v>555739148.9135077</v>
          </cell>
          <cell r="N115">
            <v>185382959.81999999</v>
          </cell>
          <cell r="O115">
            <v>7061669961</v>
          </cell>
          <cell r="P115">
            <v>26.251999999999999</v>
          </cell>
          <cell r="Q115">
            <v>14583302.140000001</v>
          </cell>
          <cell r="R115">
            <v>355772886.95350772</v>
          </cell>
          <cell r="S115">
            <v>113302585</v>
          </cell>
          <cell r="T115">
            <v>302083.14855344658</v>
          </cell>
        </row>
        <row r="116">
          <cell r="A116">
            <v>162.5</v>
          </cell>
          <cell r="B116">
            <v>0</v>
          </cell>
          <cell r="C116">
            <v>0</v>
          </cell>
          <cell r="D116">
            <v>0</v>
          </cell>
          <cell r="E116">
            <v>42.5</v>
          </cell>
          <cell r="F116">
            <v>2123194.2600000002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2123194.2600000002</v>
          </cell>
          <cell r="L116">
            <v>-275316.68764343532</v>
          </cell>
          <cell r="M116">
            <v>1847877.5723565649</v>
          </cell>
          <cell r="N116">
            <v>474727.83</v>
          </cell>
          <cell r="O116">
            <v>21385100</v>
          </cell>
          <cell r="P116">
            <v>22.199000000000002</v>
          </cell>
          <cell r="Q116">
            <v>90884.43</v>
          </cell>
          <cell r="R116">
            <v>1282265.3123565649</v>
          </cell>
          <cell r="S116">
            <v>0</v>
          </cell>
          <cell r="T116">
            <v>0</v>
          </cell>
        </row>
        <row r="117">
          <cell r="A117">
            <v>70</v>
          </cell>
          <cell r="B117">
            <v>0</v>
          </cell>
          <cell r="C117">
            <v>0</v>
          </cell>
          <cell r="D117">
            <v>0</v>
          </cell>
          <cell r="E117">
            <v>17.5</v>
          </cell>
          <cell r="F117">
            <v>1057749.3800000001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1057749.3800000001</v>
          </cell>
          <cell r="L117">
            <v>-137159.40229534029</v>
          </cell>
          <cell r="M117">
            <v>920589.9777046598</v>
          </cell>
          <cell r="N117">
            <v>356180.46</v>
          </cell>
          <cell r="O117">
            <v>18246950</v>
          </cell>
          <cell r="P117">
            <v>19.52</v>
          </cell>
          <cell r="Q117">
            <v>77042.53</v>
          </cell>
          <cell r="R117">
            <v>487366.98770465981</v>
          </cell>
          <cell r="S117">
            <v>64538.16</v>
          </cell>
          <cell r="T117">
            <v>10521.028316624685</v>
          </cell>
        </row>
        <row r="118">
          <cell r="A118">
            <v>169.1</v>
          </cell>
          <cell r="B118">
            <v>0</v>
          </cell>
          <cell r="C118">
            <v>0</v>
          </cell>
          <cell r="D118">
            <v>0</v>
          </cell>
          <cell r="E118">
            <v>68.2</v>
          </cell>
          <cell r="F118">
            <v>2238152.9099999997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2238152.9099999997</v>
          </cell>
          <cell r="L118">
            <v>-290223.48883927165</v>
          </cell>
          <cell r="M118">
            <v>1947929.421160728</v>
          </cell>
          <cell r="N118">
            <v>611171.41</v>
          </cell>
          <cell r="O118">
            <v>22635978</v>
          </cell>
          <cell r="P118">
            <v>27</v>
          </cell>
          <cell r="Q118">
            <v>76173.45</v>
          </cell>
          <cell r="R118">
            <v>1260584.5611607281</v>
          </cell>
          <cell r="S118">
            <v>0</v>
          </cell>
          <cell r="T118">
            <v>24190.726105485093</v>
          </cell>
        </row>
        <row r="119">
          <cell r="A119">
            <v>111.69999999999999</v>
          </cell>
          <cell r="B119">
            <v>0</v>
          </cell>
          <cell r="C119">
            <v>0</v>
          </cell>
          <cell r="D119">
            <v>0</v>
          </cell>
          <cell r="E119">
            <v>32.5</v>
          </cell>
          <cell r="F119">
            <v>1567350.39</v>
          </cell>
          <cell r="G119">
            <v>6696.58</v>
          </cell>
          <cell r="H119">
            <v>0</v>
          </cell>
          <cell r="I119">
            <v>0</v>
          </cell>
          <cell r="J119">
            <v>0</v>
          </cell>
          <cell r="K119">
            <v>1574046.97</v>
          </cell>
          <cell r="L119">
            <v>-204108.21851769029</v>
          </cell>
          <cell r="M119">
            <v>1369938.7514823098</v>
          </cell>
          <cell r="N119">
            <v>349296.1</v>
          </cell>
          <cell r="O119">
            <v>15549842</v>
          </cell>
          <cell r="P119">
            <v>22.463000000000001</v>
          </cell>
          <cell r="Q119">
            <v>72469.89</v>
          </cell>
          <cell r="R119">
            <v>948172.76148230978</v>
          </cell>
          <cell r="S119">
            <v>139360.24</v>
          </cell>
          <cell r="T119">
            <v>0</v>
          </cell>
        </row>
        <row r="120">
          <cell r="A120">
            <v>174.4</v>
          </cell>
          <cell r="B120">
            <v>0</v>
          </cell>
          <cell r="C120">
            <v>0</v>
          </cell>
          <cell r="D120">
            <v>0</v>
          </cell>
          <cell r="E120">
            <v>68.400000000000006</v>
          </cell>
          <cell r="F120">
            <v>2283615.9000000004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2283615.9000000004</v>
          </cell>
          <cell r="L120">
            <v>-296118.71946087608</v>
          </cell>
          <cell r="M120">
            <v>1987497.1805391242</v>
          </cell>
          <cell r="N120">
            <v>431036.75</v>
          </cell>
          <cell r="O120">
            <v>15964324</v>
          </cell>
          <cell r="P120">
            <v>27</v>
          </cell>
          <cell r="Q120">
            <v>64451.6</v>
          </cell>
          <cell r="R120">
            <v>1492008.8305391241</v>
          </cell>
          <cell r="S120">
            <v>119200</v>
          </cell>
          <cell r="T120">
            <v>0</v>
          </cell>
        </row>
        <row r="121">
          <cell r="A121">
            <v>121</v>
          </cell>
          <cell r="B121">
            <v>0</v>
          </cell>
          <cell r="C121">
            <v>0</v>
          </cell>
          <cell r="D121">
            <v>0</v>
          </cell>
          <cell r="E121">
            <v>54.5</v>
          </cell>
          <cell r="F121">
            <v>1760664.0999999999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1760664.0999999999</v>
          </cell>
          <cell r="L121">
            <v>-228307.04528407592</v>
          </cell>
          <cell r="M121">
            <v>1532357.054715924</v>
          </cell>
          <cell r="N121">
            <v>336400.81</v>
          </cell>
          <cell r="O121">
            <v>15161385</v>
          </cell>
          <cell r="P121">
            <v>22.187999999999999</v>
          </cell>
          <cell r="Q121">
            <v>49827.01</v>
          </cell>
          <cell r="R121">
            <v>1146129.2347159239</v>
          </cell>
          <cell r="S121">
            <v>0</v>
          </cell>
          <cell r="T121">
            <v>16463.340257278523</v>
          </cell>
        </row>
        <row r="122">
          <cell r="A122">
            <v>722.6</v>
          </cell>
          <cell r="B122">
            <v>0</v>
          </cell>
          <cell r="C122">
            <v>0</v>
          </cell>
          <cell r="D122">
            <v>0</v>
          </cell>
          <cell r="E122">
            <v>322.7</v>
          </cell>
          <cell r="F122">
            <v>5818594.4199999999</v>
          </cell>
          <cell r="G122">
            <v>62487.07</v>
          </cell>
          <cell r="H122">
            <v>0</v>
          </cell>
          <cell r="I122">
            <v>0</v>
          </cell>
          <cell r="J122">
            <v>0</v>
          </cell>
          <cell r="K122">
            <v>5881081.4900000002</v>
          </cell>
          <cell r="L122">
            <v>-762605.62026383728</v>
          </cell>
          <cell r="M122">
            <v>5118475.8697361629</v>
          </cell>
          <cell r="N122">
            <v>1864201.4</v>
          </cell>
          <cell r="O122">
            <v>77096832</v>
          </cell>
          <cell r="P122">
            <v>24.18</v>
          </cell>
          <cell r="Q122">
            <v>214433.29</v>
          </cell>
          <cell r="R122">
            <v>3039841.179736163</v>
          </cell>
          <cell r="S122">
            <v>0</v>
          </cell>
          <cell r="T122">
            <v>44625.516162936379</v>
          </cell>
        </row>
        <row r="123">
          <cell r="A123">
            <v>1035.7</v>
          </cell>
          <cell r="B123">
            <v>0</v>
          </cell>
          <cell r="C123">
            <v>0</v>
          </cell>
          <cell r="D123">
            <v>0</v>
          </cell>
          <cell r="E123">
            <v>577</v>
          </cell>
          <cell r="F123">
            <v>8894045.209999999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8894045.209999999</v>
          </cell>
          <cell r="L123">
            <v>-1153299.5887847594</v>
          </cell>
          <cell r="M123">
            <v>7740745.6212152392</v>
          </cell>
          <cell r="N123">
            <v>5328688.29</v>
          </cell>
          <cell r="O123">
            <v>227052209</v>
          </cell>
          <cell r="P123">
            <v>23.469000000000001</v>
          </cell>
          <cell r="Q123">
            <v>261909.44</v>
          </cell>
          <cell r="R123">
            <v>2150147.8912152392</v>
          </cell>
          <cell r="S123">
            <v>667783</v>
          </cell>
          <cell r="T123">
            <v>94171.473232897566</v>
          </cell>
        </row>
        <row r="124">
          <cell r="A124">
            <v>4353.8999999999996</v>
          </cell>
          <cell r="B124">
            <v>487</v>
          </cell>
          <cell r="C124">
            <v>19.5</v>
          </cell>
          <cell r="D124">
            <v>0</v>
          </cell>
          <cell r="E124">
            <v>1068.9000000000001</v>
          </cell>
          <cell r="F124">
            <v>38280479.609999999</v>
          </cell>
          <cell r="G124">
            <v>0</v>
          </cell>
          <cell r="H124">
            <v>143929.5</v>
          </cell>
          <cell r="I124">
            <v>0</v>
          </cell>
          <cell r="J124">
            <v>-3352590.79</v>
          </cell>
          <cell r="K124">
            <v>38280479.609999999</v>
          </cell>
          <cell r="L124">
            <v>-4963867.4360523485</v>
          </cell>
          <cell r="M124">
            <v>29964021.383947652</v>
          </cell>
          <cell r="N124">
            <v>8960793.8000000007</v>
          </cell>
          <cell r="O124">
            <v>1357490350</v>
          </cell>
          <cell r="P124">
            <v>6.601</v>
          </cell>
          <cell r="Q124">
            <v>998260.48</v>
          </cell>
          <cell r="R124">
            <v>23357557.89394765</v>
          </cell>
          <cell r="S124">
            <v>8221262.3900000006</v>
          </cell>
          <cell r="T124">
            <v>43358.602056615549</v>
          </cell>
        </row>
        <row r="125">
          <cell r="A125">
            <v>1299.6000000000001</v>
          </cell>
          <cell r="B125">
            <v>0</v>
          </cell>
          <cell r="C125">
            <v>2</v>
          </cell>
          <cell r="D125">
            <v>0</v>
          </cell>
          <cell r="E125">
            <v>266.60000000000002</v>
          </cell>
          <cell r="F125">
            <v>10801711.800000001</v>
          </cell>
          <cell r="G125">
            <v>7144.56</v>
          </cell>
          <cell r="H125">
            <v>14762</v>
          </cell>
          <cell r="I125">
            <v>0</v>
          </cell>
          <cell r="J125">
            <v>0</v>
          </cell>
          <cell r="K125">
            <v>10808856.360000001</v>
          </cell>
          <cell r="L125">
            <v>-1401595.0336305446</v>
          </cell>
          <cell r="M125">
            <v>9407261.3263694569</v>
          </cell>
          <cell r="N125">
            <v>2092118.77</v>
          </cell>
          <cell r="O125">
            <v>254237304</v>
          </cell>
          <cell r="P125">
            <v>8.2289999999999992</v>
          </cell>
          <cell r="Q125">
            <v>194180.82</v>
          </cell>
          <cell r="R125">
            <v>7120961.7363694571</v>
          </cell>
          <cell r="S125">
            <v>2233407.54</v>
          </cell>
          <cell r="T125">
            <v>0</v>
          </cell>
        </row>
        <row r="126">
          <cell r="A126">
            <v>768.2</v>
          </cell>
          <cell r="B126">
            <v>0</v>
          </cell>
          <cell r="C126">
            <v>2</v>
          </cell>
          <cell r="D126">
            <v>0</v>
          </cell>
          <cell r="E126">
            <v>271</v>
          </cell>
          <cell r="F126">
            <v>6817824.5700000003</v>
          </cell>
          <cell r="G126">
            <v>0</v>
          </cell>
          <cell r="H126">
            <v>14762</v>
          </cell>
          <cell r="I126">
            <v>0</v>
          </cell>
          <cell r="J126">
            <v>0</v>
          </cell>
          <cell r="K126">
            <v>6817824.5700000003</v>
          </cell>
          <cell r="L126">
            <v>-884074.01664058212</v>
          </cell>
          <cell r="M126">
            <v>5933750.5533594182</v>
          </cell>
          <cell r="N126">
            <v>973093.48</v>
          </cell>
          <cell r="O126">
            <v>427921495</v>
          </cell>
          <cell r="P126">
            <v>2.274</v>
          </cell>
          <cell r="Q126">
            <v>79378.05</v>
          </cell>
          <cell r="R126">
            <v>4881279.0233594188</v>
          </cell>
          <cell r="S126">
            <v>1100000</v>
          </cell>
          <cell r="T126">
            <v>0</v>
          </cell>
        </row>
        <row r="127">
          <cell r="A127">
            <v>27438.799999999999</v>
          </cell>
          <cell r="B127">
            <v>1496.2</v>
          </cell>
          <cell r="C127">
            <v>154.5</v>
          </cell>
          <cell r="D127">
            <v>22</v>
          </cell>
          <cell r="E127">
            <v>7869.8</v>
          </cell>
          <cell r="F127">
            <v>221465954.52000001</v>
          </cell>
          <cell r="G127">
            <v>0</v>
          </cell>
          <cell r="H127">
            <v>4886222</v>
          </cell>
          <cell r="I127">
            <v>162382</v>
          </cell>
          <cell r="J127">
            <v>-9851960.2290000003</v>
          </cell>
          <cell r="K127">
            <v>221465954.52000001</v>
          </cell>
          <cell r="L127">
            <v>-28717708.112228077</v>
          </cell>
          <cell r="M127">
            <v>182896286.17877194</v>
          </cell>
          <cell r="N127">
            <v>66834137.369999997</v>
          </cell>
          <cell r="O127">
            <v>2475338421</v>
          </cell>
          <cell r="P127">
            <v>27</v>
          </cell>
          <cell r="Q127">
            <v>5303660.57</v>
          </cell>
          <cell r="R127">
            <v>120610448.46777195</v>
          </cell>
          <cell r="S127">
            <v>35012147</v>
          </cell>
          <cell r="T127">
            <v>0</v>
          </cell>
        </row>
        <row r="128">
          <cell r="A128">
            <v>15122.3</v>
          </cell>
          <cell r="B128">
            <v>0</v>
          </cell>
          <cell r="C128">
            <v>0</v>
          </cell>
          <cell r="D128">
            <v>12.5</v>
          </cell>
          <cell r="E128">
            <v>4530</v>
          </cell>
          <cell r="F128">
            <v>115841187.596</v>
          </cell>
          <cell r="G128">
            <v>0</v>
          </cell>
          <cell r="H128">
            <v>0</v>
          </cell>
          <cell r="I128">
            <v>92262.5</v>
          </cell>
          <cell r="J128">
            <v>0</v>
          </cell>
          <cell r="K128">
            <v>115841187.596</v>
          </cell>
          <cell r="L128">
            <v>-15021240.713797202</v>
          </cell>
          <cell r="M128">
            <v>100819946.8822028</v>
          </cell>
          <cell r="N128">
            <v>29700652.32</v>
          </cell>
          <cell r="O128">
            <v>1328293932</v>
          </cell>
          <cell r="P128">
            <v>22.36</v>
          </cell>
          <cell r="Q128">
            <v>2472615.92</v>
          </cell>
          <cell r="R128">
            <v>68646678.642202809</v>
          </cell>
          <cell r="S128">
            <v>14040000</v>
          </cell>
          <cell r="T128">
            <v>0</v>
          </cell>
        </row>
        <row r="129">
          <cell r="A129">
            <v>1070.7</v>
          </cell>
          <cell r="B129">
            <v>0</v>
          </cell>
          <cell r="C129">
            <v>0</v>
          </cell>
          <cell r="D129">
            <v>0</v>
          </cell>
          <cell r="E129">
            <v>360.6</v>
          </cell>
          <cell r="F129">
            <v>9073525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9073525</v>
          </cell>
          <cell r="L129">
            <v>-1176572.9096544851</v>
          </cell>
          <cell r="M129">
            <v>7896952.0903455149</v>
          </cell>
          <cell r="N129">
            <v>6741276.29</v>
          </cell>
          <cell r="O129">
            <v>328058606</v>
          </cell>
          <cell r="P129">
            <v>20.548999999999999</v>
          </cell>
          <cell r="Q129">
            <v>546227.56000000006</v>
          </cell>
          <cell r="R129">
            <v>609448.24034551485</v>
          </cell>
          <cell r="S129">
            <v>1921000</v>
          </cell>
          <cell r="T129">
            <v>0</v>
          </cell>
        </row>
        <row r="130">
          <cell r="A130">
            <v>1212.8999999999999</v>
          </cell>
          <cell r="B130">
            <v>0</v>
          </cell>
          <cell r="C130">
            <v>0</v>
          </cell>
          <cell r="D130">
            <v>0</v>
          </cell>
          <cell r="E130">
            <v>627.29999999999995</v>
          </cell>
          <cell r="F130">
            <v>9992437.1199999992</v>
          </cell>
          <cell r="G130">
            <v>129414.34</v>
          </cell>
          <cell r="H130">
            <v>0</v>
          </cell>
          <cell r="I130">
            <v>0</v>
          </cell>
          <cell r="J130">
            <v>0</v>
          </cell>
          <cell r="K130">
            <v>10121851.459999999</v>
          </cell>
          <cell r="L130">
            <v>-1312510.4326469256</v>
          </cell>
          <cell r="M130">
            <v>8809341.0273530744</v>
          </cell>
          <cell r="N130">
            <v>1410082.37</v>
          </cell>
          <cell r="O130">
            <v>113469250</v>
          </cell>
          <cell r="P130">
            <v>12.427</v>
          </cell>
          <cell r="Q130">
            <v>242106.85</v>
          </cell>
          <cell r="R130">
            <v>7157151.8073530747</v>
          </cell>
          <cell r="S130">
            <v>0</v>
          </cell>
          <cell r="T130">
            <v>45757.151020137171</v>
          </cell>
        </row>
        <row r="131">
          <cell r="A131">
            <v>183.6</v>
          </cell>
          <cell r="B131">
            <v>0</v>
          </cell>
          <cell r="C131">
            <v>0</v>
          </cell>
          <cell r="D131">
            <v>0</v>
          </cell>
          <cell r="E131">
            <v>76.900000000000006</v>
          </cell>
          <cell r="F131">
            <v>2400500.89</v>
          </cell>
          <cell r="G131">
            <v>34534.239999999998</v>
          </cell>
          <cell r="H131">
            <v>0</v>
          </cell>
          <cell r="I131">
            <v>0</v>
          </cell>
          <cell r="J131">
            <v>0</v>
          </cell>
          <cell r="K131">
            <v>2435035.1300000004</v>
          </cell>
          <cell r="L131">
            <v>-315753.39992064686</v>
          </cell>
          <cell r="M131">
            <v>2119281.7300793533</v>
          </cell>
          <cell r="N131">
            <v>318097.90000000002</v>
          </cell>
          <cell r="O131">
            <v>189343990</v>
          </cell>
          <cell r="P131">
            <v>1.68</v>
          </cell>
          <cell r="Q131">
            <v>68030.820000000007</v>
          </cell>
          <cell r="R131">
            <v>1733153.0100793533</v>
          </cell>
          <cell r="S131">
            <v>428694.86</v>
          </cell>
          <cell r="T131">
            <v>0</v>
          </cell>
        </row>
        <row r="132">
          <cell r="A132">
            <v>358.2</v>
          </cell>
          <cell r="B132">
            <v>0</v>
          </cell>
          <cell r="C132">
            <v>0</v>
          </cell>
          <cell r="D132">
            <v>0</v>
          </cell>
          <cell r="E132">
            <v>91.6</v>
          </cell>
          <cell r="F132">
            <v>3493760.27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3493760.27</v>
          </cell>
          <cell r="L132">
            <v>-453039.32997474947</v>
          </cell>
          <cell r="M132">
            <v>3040720.9400252504</v>
          </cell>
          <cell r="N132">
            <v>954905.78</v>
          </cell>
          <cell r="O132">
            <v>42144310</v>
          </cell>
          <cell r="P132">
            <v>22.658000000000001</v>
          </cell>
          <cell r="Q132">
            <v>175617.88</v>
          </cell>
          <cell r="R132">
            <v>1910197.2800252503</v>
          </cell>
          <cell r="S132">
            <v>0</v>
          </cell>
          <cell r="T132">
            <v>0</v>
          </cell>
        </row>
        <row r="133">
          <cell r="A133">
            <v>115.5</v>
          </cell>
          <cell r="B133">
            <v>0</v>
          </cell>
          <cell r="C133">
            <v>0</v>
          </cell>
          <cell r="D133">
            <v>0</v>
          </cell>
          <cell r="E133">
            <v>78.8</v>
          </cell>
          <cell r="F133">
            <v>1706097.24</v>
          </cell>
          <cell r="G133">
            <v>31658.52</v>
          </cell>
          <cell r="H133">
            <v>0</v>
          </cell>
          <cell r="I133">
            <v>0</v>
          </cell>
          <cell r="J133">
            <v>0</v>
          </cell>
          <cell r="K133">
            <v>1737755.76</v>
          </cell>
          <cell r="L133">
            <v>-225336.49830821439</v>
          </cell>
          <cell r="M133">
            <v>1512419.2616917857</v>
          </cell>
          <cell r="N133">
            <v>287295.42</v>
          </cell>
          <cell r="O133">
            <v>33720120</v>
          </cell>
          <cell r="P133">
            <v>8.52</v>
          </cell>
          <cell r="Q133">
            <v>54414.98</v>
          </cell>
          <cell r="R133">
            <v>1170708.8616917857</v>
          </cell>
          <cell r="S133">
            <v>29636.04</v>
          </cell>
          <cell r="T133">
            <v>17022.900780946504</v>
          </cell>
        </row>
        <row r="134">
          <cell r="A134">
            <v>427.4</v>
          </cell>
          <cell r="B134">
            <v>0</v>
          </cell>
          <cell r="C134">
            <v>375</v>
          </cell>
          <cell r="D134">
            <v>1</v>
          </cell>
          <cell r="E134">
            <v>73.400000000000006</v>
          </cell>
          <cell r="F134">
            <v>3233399.16</v>
          </cell>
          <cell r="G134">
            <v>22911.58</v>
          </cell>
          <cell r="H134">
            <v>2767875</v>
          </cell>
          <cell r="I134">
            <v>7381</v>
          </cell>
          <cell r="J134">
            <v>0</v>
          </cell>
          <cell r="K134">
            <v>3256310.74</v>
          </cell>
          <cell r="L134">
            <v>-422249.01591178175</v>
          </cell>
          <cell r="M134">
            <v>2834061.7240882185</v>
          </cell>
          <cell r="N134">
            <v>269151.71999999997</v>
          </cell>
          <cell r="O134">
            <v>13721030</v>
          </cell>
          <cell r="P134">
            <v>19.616</v>
          </cell>
          <cell r="Q134">
            <v>25835.17</v>
          </cell>
          <cell r="R134">
            <v>2539074.8340882184</v>
          </cell>
          <cell r="S134">
            <v>205000</v>
          </cell>
          <cell r="T134">
            <v>0</v>
          </cell>
        </row>
        <row r="135">
          <cell r="A135">
            <v>50</v>
          </cell>
          <cell r="B135">
            <v>0</v>
          </cell>
          <cell r="C135">
            <v>0</v>
          </cell>
          <cell r="D135">
            <v>0</v>
          </cell>
          <cell r="E135">
            <v>21.5</v>
          </cell>
          <cell r="F135">
            <v>769970.47</v>
          </cell>
          <cell r="G135">
            <v>7877.65</v>
          </cell>
          <cell r="H135">
            <v>0</v>
          </cell>
          <cell r="I135">
            <v>0</v>
          </cell>
          <cell r="J135">
            <v>0</v>
          </cell>
          <cell r="K135">
            <v>777848.12</v>
          </cell>
          <cell r="L135">
            <v>-100864.3306562412</v>
          </cell>
          <cell r="M135">
            <v>676983.78934375884</v>
          </cell>
          <cell r="N135">
            <v>160578.09</v>
          </cell>
          <cell r="O135">
            <v>14625930</v>
          </cell>
          <cell r="P135">
            <v>10.978999999999999</v>
          </cell>
          <cell r="Q135">
            <v>13156.93</v>
          </cell>
          <cell r="R135">
            <v>503248.76934375888</v>
          </cell>
          <cell r="S135">
            <v>199997.66</v>
          </cell>
          <cell r="T135">
            <v>0</v>
          </cell>
        </row>
        <row r="136">
          <cell r="A136">
            <v>157.20000000000002</v>
          </cell>
          <cell r="B136">
            <v>0</v>
          </cell>
          <cell r="C136">
            <v>0</v>
          </cell>
          <cell r="D136">
            <v>0</v>
          </cell>
          <cell r="E136">
            <v>61</v>
          </cell>
          <cell r="F136">
            <v>2170896.9900000002</v>
          </cell>
          <cell r="G136">
            <v>15249.76</v>
          </cell>
          <cell r="H136">
            <v>0</v>
          </cell>
          <cell r="I136">
            <v>0</v>
          </cell>
          <cell r="J136">
            <v>0</v>
          </cell>
          <cell r="K136">
            <v>2186146.75</v>
          </cell>
          <cell r="L136">
            <v>-12.599999999933061</v>
          </cell>
          <cell r="M136">
            <v>2186134.15</v>
          </cell>
          <cell r="N136">
            <v>2090575.07</v>
          </cell>
          <cell r="O136">
            <v>91655709</v>
          </cell>
          <cell r="P136">
            <v>22.809000000000001</v>
          </cell>
          <cell r="Q136">
            <v>95559.08</v>
          </cell>
          <cell r="R136">
            <v>-1.6007106751203537E-10</v>
          </cell>
          <cell r="S136">
            <v>0</v>
          </cell>
          <cell r="T136">
            <v>0</v>
          </cell>
        </row>
        <row r="137">
          <cell r="A137">
            <v>476.7</v>
          </cell>
          <cell r="B137">
            <v>0</v>
          </cell>
          <cell r="C137">
            <v>0</v>
          </cell>
          <cell r="D137">
            <v>0</v>
          </cell>
          <cell r="E137">
            <v>133.19999999999999</v>
          </cell>
          <cell r="F137">
            <v>4157685.89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4157685.89</v>
          </cell>
          <cell r="L137">
            <v>-539131.21802460426</v>
          </cell>
          <cell r="M137">
            <v>3618554.6719753956</v>
          </cell>
          <cell r="N137">
            <v>1525601.44</v>
          </cell>
          <cell r="O137">
            <v>69904758</v>
          </cell>
          <cell r="P137">
            <v>21.824000000000002</v>
          </cell>
          <cell r="Q137">
            <v>120049.1</v>
          </cell>
          <cell r="R137">
            <v>1972904.1319753956</v>
          </cell>
          <cell r="S137">
            <v>0</v>
          </cell>
          <cell r="T137">
            <v>0</v>
          </cell>
        </row>
        <row r="138">
          <cell r="A138">
            <v>50</v>
          </cell>
          <cell r="B138">
            <v>0</v>
          </cell>
          <cell r="C138">
            <v>0</v>
          </cell>
          <cell r="D138">
            <v>0</v>
          </cell>
          <cell r="E138">
            <v>21.3</v>
          </cell>
          <cell r="F138">
            <v>536183.81000000006</v>
          </cell>
          <cell r="G138">
            <v>284426.28999999998</v>
          </cell>
          <cell r="H138">
            <v>0</v>
          </cell>
          <cell r="I138">
            <v>0</v>
          </cell>
          <cell r="J138">
            <v>0</v>
          </cell>
          <cell r="K138">
            <v>820610.10000000009</v>
          </cell>
          <cell r="L138">
            <v>-106409.31865497235</v>
          </cell>
          <cell r="M138">
            <v>714200.78134502773</v>
          </cell>
          <cell r="N138">
            <v>174409.79</v>
          </cell>
          <cell r="O138">
            <v>6459622</v>
          </cell>
          <cell r="P138">
            <v>27</v>
          </cell>
          <cell r="Q138">
            <v>21353.25</v>
          </cell>
          <cell r="R138">
            <v>518437.74134502769</v>
          </cell>
          <cell r="S138">
            <v>0</v>
          </cell>
          <cell r="T138">
            <v>0</v>
          </cell>
        </row>
        <row r="139">
          <cell r="A139">
            <v>2182.9</v>
          </cell>
          <cell r="B139">
            <v>0</v>
          </cell>
          <cell r="C139">
            <v>0</v>
          </cell>
          <cell r="D139">
            <v>0</v>
          </cell>
          <cell r="E139">
            <v>809</v>
          </cell>
          <cell r="F139">
            <v>16813261.07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16813261.07</v>
          </cell>
          <cell r="L139">
            <v>-2180192.097107836</v>
          </cell>
          <cell r="M139">
            <v>14633068.972892165</v>
          </cell>
          <cell r="N139">
            <v>4629405.83</v>
          </cell>
          <cell r="O139">
            <v>173704770</v>
          </cell>
          <cell r="P139">
            <v>26.651</v>
          </cell>
          <cell r="Q139">
            <v>571128.78</v>
          </cell>
          <cell r="R139">
            <v>9432534.3628921658</v>
          </cell>
          <cell r="S139">
            <v>500000</v>
          </cell>
          <cell r="T139">
            <v>0</v>
          </cell>
        </row>
        <row r="140">
          <cell r="A140">
            <v>187.7</v>
          </cell>
          <cell r="B140">
            <v>0</v>
          </cell>
          <cell r="C140">
            <v>0</v>
          </cell>
          <cell r="D140">
            <v>0</v>
          </cell>
          <cell r="E140">
            <v>48.1</v>
          </cell>
          <cell r="F140">
            <v>2426364.98</v>
          </cell>
          <cell r="G140">
            <v>11224.77</v>
          </cell>
          <cell r="H140">
            <v>0</v>
          </cell>
          <cell r="I140">
            <v>0</v>
          </cell>
          <cell r="J140">
            <v>0</v>
          </cell>
          <cell r="K140">
            <v>2437589.75</v>
          </cell>
          <cell r="L140">
            <v>-316084.66000826017</v>
          </cell>
          <cell r="M140">
            <v>2121505.08999174</v>
          </cell>
          <cell r="N140">
            <v>365391</v>
          </cell>
          <cell r="O140">
            <v>13533000</v>
          </cell>
          <cell r="P140">
            <v>27</v>
          </cell>
          <cell r="Q140">
            <v>33058.74</v>
          </cell>
          <cell r="R140">
            <v>1723055.34999174</v>
          </cell>
          <cell r="S140">
            <v>18622.72</v>
          </cell>
          <cell r="T140">
            <v>19214.484032956621</v>
          </cell>
        </row>
        <row r="141">
          <cell r="A141">
            <v>314.89999999999998</v>
          </cell>
          <cell r="B141">
            <v>0</v>
          </cell>
          <cell r="C141">
            <v>0</v>
          </cell>
          <cell r="D141">
            <v>0</v>
          </cell>
          <cell r="E141">
            <v>44.5</v>
          </cell>
          <cell r="F141">
            <v>3257095.52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3257095.52</v>
          </cell>
          <cell r="L141">
            <v>-422350.77910613437</v>
          </cell>
          <cell r="M141">
            <v>2834744.7408938655</v>
          </cell>
          <cell r="N141">
            <v>484006.56</v>
          </cell>
          <cell r="O141">
            <v>17926169</v>
          </cell>
          <cell r="P141">
            <v>27</v>
          </cell>
          <cell r="Q141">
            <v>56348.05</v>
          </cell>
          <cell r="R141">
            <v>2294390.1308938656</v>
          </cell>
          <cell r="S141">
            <v>0</v>
          </cell>
          <cell r="T141">
            <v>0</v>
          </cell>
        </row>
        <row r="142">
          <cell r="A142">
            <v>177.7</v>
          </cell>
          <cell r="B142">
            <v>0</v>
          </cell>
          <cell r="C142">
            <v>0</v>
          </cell>
          <cell r="D142">
            <v>0</v>
          </cell>
          <cell r="E142">
            <v>38.6</v>
          </cell>
          <cell r="F142">
            <v>2342456.75</v>
          </cell>
          <cell r="G142">
            <v>19732.97</v>
          </cell>
          <cell r="H142">
            <v>0</v>
          </cell>
          <cell r="I142">
            <v>0</v>
          </cell>
          <cell r="J142">
            <v>0</v>
          </cell>
          <cell r="K142">
            <v>2362189.7200000002</v>
          </cell>
          <cell r="L142">
            <v>-306307.46396977064</v>
          </cell>
          <cell r="M142">
            <v>2055882.2560302296</v>
          </cell>
          <cell r="N142">
            <v>976683.87</v>
          </cell>
          <cell r="O142">
            <v>56073250</v>
          </cell>
          <cell r="P142">
            <v>17.417999999999999</v>
          </cell>
          <cell r="Q142">
            <v>132700.43</v>
          </cell>
          <cell r="R142">
            <v>946497.95603022981</v>
          </cell>
          <cell r="S142">
            <v>481496.36</v>
          </cell>
          <cell r="T142">
            <v>0</v>
          </cell>
        </row>
        <row r="143">
          <cell r="A143">
            <v>139</v>
          </cell>
          <cell r="B143">
            <v>0</v>
          </cell>
          <cell r="C143">
            <v>0</v>
          </cell>
          <cell r="D143">
            <v>0</v>
          </cell>
          <cell r="E143">
            <v>53.4</v>
          </cell>
          <cell r="F143">
            <v>2017462.11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2017462.11</v>
          </cell>
          <cell r="L143">
            <v>-261606.29577593898</v>
          </cell>
          <cell r="M143">
            <v>1755855.8142240611</v>
          </cell>
          <cell r="N143">
            <v>1387418.67</v>
          </cell>
          <cell r="O143">
            <v>404495240</v>
          </cell>
          <cell r="P143">
            <v>3.43</v>
          </cell>
          <cell r="Q143">
            <v>97376.91</v>
          </cell>
          <cell r="R143">
            <v>271060.23422406113</v>
          </cell>
          <cell r="S143">
            <v>5221.7700000000004</v>
          </cell>
          <cell r="T143">
            <v>0</v>
          </cell>
        </row>
        <row r="144">
          <cell r="A144">
            <v>449.4</v>
          </cell>
          <cell r="B144">
            <v>0</v>
          </cell>
          <cell r="C144">
            <v>0</v>
          </cell>
          <cell r="D144">
            <v>0</v>
          </cell>
          <cell r="E144">
            <v>145.9</v>
          </cell>
          <cell r="F144">
            <v>3977759.13</v>
          </cell>
          <cell r="G144">
            <v>33628.83</v>
          </cell>
          <cell r="H144">
            <v>0</v>
          </cell>
          <cell r="I144">
            <v>0</v>
          </cell>
          <cell r="J144">
            <v>0</v>
          </cell>
          <cell r="K144">
            <v>4011387.96</v>
          </cell>
          <cell r="L144">
            <v>-520160.62157211982</v>
          </cell>
          <cell r="M144">
            <v>3491227.3384278803</v>
          </cell>
          <cell r="N144">
            <v>1694430.2</v>
          </cell>
          <cell r="O144">
            <v>147985170</v>
          </cell>
          <cell r="P144">
            <v>11.45</v>
          </cell>
          <cell r="Q144">
            <v>259495.41</v>
          </cell>
          <cell r="R144">
            <v>1537301.7284278804</v>
          </cell>
          <cell r="S144">
            <v>350000</v>
          </cell>
          <cell r="T144">
            <v>0</v>
          </cell>
        </row>
        <row r="145">
          <cell r="A145">
            <v>21021.100000000002</v>
          </cell>
          <cell r="B145">
            <v>656.1</v>
          </cell>
          <cell r="C145">
            <v>0</v>
          </cell>
          <cell r="D145">
            <v>11</v>
          </cell>
          <cell r="E145">
            <v>7903.8</v>
          </cell>
          <cell r="F145">
            <v>166055549.42400002</v>
          </cell>
          <cell r="G145">
            <v>0</v>
          </cell>
          <cell r="H145">
            <v>0</v>
          </cell>
          <cell r="I145">
            <v>81191</v>
          </cell>
          <cell r="J145">
            <v>-4374330.2370000007</v>
          </cell>
          <cell r="K145">
            <v>166055549.42400002</v>
          </cell>
          <cell r="L145">
            <v>-21532586.392837387</v>
          </cell>
          <cell r="M145">
            <v>140148632.79416266</v>
          </cell>
          <cell r="N145">
            <v>38363190.43</v>
          </cell>
          <cell r="O145">
            <v>1584339243</v>
          </cell>
          <cell r="P145">
            <v>24.213999999999999</v>
          </cell>
          <cell r="Q145">
            <v>5247047.04</v>
          </cell>
          <cell r="R145">
            <v>100912725.56116264</v>
          </cell>
          <cell r="S145">
            <v>8406753.1199999992</v>
          </cell>
          <cell r="T145">
            <v>352686.91271697934</v>
          </cell>
        </row>
        <row r="146">
          <cell r="A146">
            <v>81.8</v>
          </cell>
          <cell r="B146">
            <v>0</v>
          </cell>
          <cell r="C146">
            <v>0</v>
          </cell>
          <cell r="D146">
            <v>0</v>
          </cell>
          <cell r="E146">
            <v>26.8</v>
          </cell>
          <cell r="F146">
            <v>1329695.3799999999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1329695.3799999999</v>
          </cell>
          <cell r="L146">
            <v>-172422.90754703668</v>
          </cell>
          <cell r="M146">
            <v>1157272.4724529632</v>
          </cell>
          <cell r="N146">
            <v>796278.45</v>
          </cell>
          <cell r="O146">
            <v>38932110</v>
          </cell>
          <cell r="P146">
            <v>20.452999999999999</v>
          </cell>
          <cell r="Q146">
            <v>88883.73</v>
          </cell>
          <cell r="R146">
            <v>272110.2924529633</v>
          </cell>
          <cell r="S146">
            <v>70000</v>
          </cell>
          <cell r="T146">
            <v>0</v>
          </cell>
        </row>
        <row r="147">
          <cell r="A147">
            <v>2144.5</v>
          </cell>
          <cell r="B147">
            <v>0</v>
          </cell>
          <cell r="C147">
            <v>0</v>
          </cell>
          <cell r="D147">
            <v>0</v>
          </cell>
          <cell r="E147">
            <v>722.3</v>
          </cell>
          <cell r="F147">
            <v>16427985.140000001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16427985.140000001</v>
          </cell>
          <cell r="L147">
            <v>-2130232.9883843865</v>
          </cell>
          <cell r="M147">
            <v>14297752.151615614</v>
          </cell>
          <cell r="N147">
            <v>9661423.4800000004</v>
          </cell>
          <cell r="O147">
            <v>470921402</v>
          </cell>
          <cell r="P147">
            <v>20.515999999999998</v>
          </cell>
          <cell r="Q147">
            <v>797627.46</v>
          </cell>
          <cell r="R147">
            <v>3838701.2116156137</v>
          </cell>
          <cell r="S147">
            <v>2177847.37</v>
          </cell>
          <cell r="T147">
            <v>42003.188880941183</v>
          </cell>
        </row>
        <row r="148">
          <cell r="A148">
            <v>2728.9</v>
          </cell>
          <cell r="B148">
            <v>0</v>
          </cell>
          <cell r="C148">
            <v>4</v>
          </cell>
          <cell r="D148">
            <v>2</v>
          </cell>
          <cell r="E148">
            <v>1481.1</v>
          </cell>
          <cell r="F148">
            <v>21138820.550000001</v>
          </cell>
          <cell r="G148">
            <v>71805.58</v>
          </cell>
          <cell r="H148">
            <v>29524</v>
          </cell>
          <cell r="I148">
            <v>14762</v>
          </cell>
          <cell r="J148">
            <v>0</v>
          </cell>
          <cell r="K148">
            <v>21210626.129999999</v>
          </cell>
          <cell r="L148">
            <v>-2750402.7488068361</v>
          </cell>
          <cell r="M148">
            <v>18460223.381193161</v>
          </cell>
          <cell r="N148">
            <v>11296626.58</v>
          </cell>
          <cell r="O148">
            <v>599449540</v>
          </cell>
          <cell r="P148">
            <v>18.844999999999999</v>
          </cell>
          <cell r="Q148">
            <v>907861.61</v>
          </cell>
          <cell r="R148">
            <v>6255735.1911931606</v>
          </cell>
          <cell r="S148">
            <v>0</v>
          </cell>
          <cell r="T148">
            <v>0</v>
          </cell>
        </row>
        <row r="149">
          <cell r="A149">
            <v>725.2</v>
          </cell>
          <cell r="B149">
            <v>0</v>
          </cell>
          <cell r="C149">
            <v>6</v>
          </cell>
          <cell r="D149">
            <v>0</v>
          </cell>
          <cell r="E149">
            <v>303.3</v>
          </cell>
          <cell r="F149">
            <v>6182177.7800000003</v>
          </cell>
          <cell r="G149">
            <v>50392</v>
          </cell>
          <cell r="H149">
            <v>44286</v>
          </cell>
          <cell r="I149">
            <v>0</v>
          </cell>
          <cell r="J149">
            <v>0</v>
          </cell>
          <cell r="K149">
            <v>6232569.7800000003</v>
          </cell>
          <cell r="L149">
            <v>-808183.45248172164</v>
          </cell>
          <cell r="M149">
            <v>5424386.3275182787</v>
          </cell>
          <cell r="N149">
            <v>1153335.51</v>
          </cell>
          <cell r="O149">
            <v>55228440</v>
          </cell>
          <cell r="P149">
            <v>20.882999999999999</v>
          </cell>
          <cell r="Q149">
            <v>106969.83</v>
          </cell>
          <cell r="R149">
            <v>4164080.9875182789</v>
          </cell>
          <cell r="S149">
            <v>390000</v>
          </cell>
          <cell r="T149">
            <v>0</v>
          </cell>
        </row>
        <row r="150">
          <cell r="A150">
            <v>421.5</v>
          </cell>
          <cell r="B150">
            <v>0</v>
          </cell>
          <cell r="C150">
            <v>0</v>
          </cell>
          <cell r="D150">
            <v>0</v>
          </cell>
          <cell r="E150">
            <v>183.3</v>
          </cell>
          <cell r="F150">
            <v>3954725.49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3954725.49</v>
          </cell>
          <cell r="L150">
            <v>-512813.14336534688</v>
          </cell>
          <cell r="M150">
            <v>3441912.3466346534</v>
          </cell>
          <cell r="N150">
            <v>737995.67</v>
          </cell>
          <cell r="O150">
            <v>47132180</v>
          </cell>
          <cell r="P150">
            <v>15.657999999999998</v>
          </cell>
          <cell r="Q150">
            <v>66724.259999999995</v>
          </cell>
          <cell r="R150">
            <v>2637192.4166346537</v>
          </cell>
          <cell r="S150">
            <v>333800</v>
          </cell>
          <cell r="T150">
            <v>0</v>
          </cell>
        </row>
        <row r="151">
          <cell r="A151">
            <v>5888.1</v>
          </cell>
          <cell r="B151">
            <v>0</v>
          </cell>
          <cell r="C151">
            <v>0</v>
          </cell>
          <cell r="D151">
            <v>0</v>
          </cell>
          <cell r="E151">
            <v>2734.7</v>
          </cell>
          <cell r="F151">
            <v>47011703.25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47011703.25</v>
          </cell>
          <cell r="L151">
            <v>-6096053.7917364761</v>
          </cell>
          <cell r="M151">
            <v>40915649.458263524</v>
          </cell>
          <cell r="N151">
            <v>9984938.1500000004</v>
          </cell>
          <cell r="O151">
            <v>454542639</v>
          </cell>
          <cell r="P151">
            <v>21.966999999999999</v>
          </cell>
          <cell r="Q151">
            <v>1300035.22</v>
          </cell>
          <cell r="R151">
            <v>29630676.088263527</v>
          </cell>
          <cell r="S151">
            <v>0</v>
          </cell>
          <cell r="T151">
            <v>43777.889571688691</v>
          </cell>
        </row>
        <row r="152">
          <cell r="A152">
            <v>273.7</v>
          </cell>
          <cell r="B152">
            <v>0</v>
          </cell>
          <cell r="C152">
            <v>0</v>
          </cell>
          <cell r="D152">
            <v>0</v>
          </cell>
          <cell r="E152">
            <v>110.2</v>
          </cell>
          <cell r="F152">
            <v>3219632.92</v>
          </cell>
          <cell r="G152">
            <v>236390.1</v>
          </cell>
          <cell r="H152">
            <v>0</v>
          </cell>
          <cell r="I152">
            <v>0</v>
          </cell>
          <cell r="J152">
            <v>0</v>
          </cell>
          <cell r="K152">
            <v>3456023.02</v>
          </cell>
          <cell r="L152">
            <v>-448145.90365643788</v>
          </cell>
          <cell r="M152">
            <v>3007877.116343562</v>
          </cell>
          <cell r="N152">
            <v>829651.12</v>
          </cell>
          <cell r="O152">
            <v>41693106</v>
          </cell>
          <cell r="P152">
            <v>19.899000000000001</v>
          </cell>
          <cell r="Q152">
            <v>103002.35</v>
          </cell>
          <cell r="R152">
            <v>2075223.6463435618</v>
          </cell>
          <cell r="S152">
            <v>248000</v>
          </cell>
          <cell r="T152">
            <v>18682.46656114014</v>
          </cell>
        </row>
        <row r="153">
          <cell r="A153">
            <v>1453.6</v>
          </cell>
          <cell r="B153">
            <v>0</v>
          </cell>
          <cell r="C153">
            <v>0</v>
          </cell>
          <cell r="D153">
            <v>0</v>
          </cell>
          <cell r="E153">
            <v>631.70000000000005</v>
          </cell>
          <cell r="F153">
            <v>11921248.050000001</v>
          </cell>
          <cell r="G153">
            <v>13695.26</v>
          </cell>
          <cell r="H153">
            <v>0</v>
          </cell>
          <cell r="I153">
            <v>0</v>
          </cell>
          <cell r="J153">
            <v>0</v>
          </cell>
          <cell r="K153">
            <v>11934943.310000001</v>
          </cell>
          <cell r="L153">
            <v>-1547615.8358309511</v>
          </cell>
          <cell r="M153">
            <v>10387327.474169049</v>
          </cell>
          <cell r="N153">
            <v>5393910.2300000004</v>
          </cell>
          <cell r="O153">
            <v>199774453</v>
          </cell>
          <cell r="P153">
            <v>27</v>
          </cell>
          <cell r="Q153">
            <v>607364.61</v>
          </cell>
          <cell r="R153">
            <v>4386052.6341690486</v>
          </cell>
          <cell r="S153">
            <v>400000</v>
          </cell>
          <cell r="T153">
            <v>0</v>
          </cell>
        </row>
        <row r="154">
          <cell r="A154">
            <v>2991.2</v>
          </cell>
          <cell r="B154">
            <v>0</v>
          </cell>
          <cell r="C154">
            <v>0</v>
          </cell>
          <cell r="D154">
            <v>0</v>
          </cell>
          <cell r="E154">
            <v>1708.6</v>
          </cell>
          <cell r="F154">
            <v>24152197.32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24152197.32</v>
          </cell>
          <cell r="L154">
            <v>-3131839.1777552445</v>
          </cell>
          <cell r="M154">
            <v>21020358.142244756</v>
          </cell>
          <cell r="N154">
            <v>5990486.2199999997</v>
          </cell>
          <cell r="O154">
            <v>221869860</v>
          </cell>
          <cell r="P154">
            <v>27</v>
          </cell>
          <cell r="Q154">
            <v>606869.12</v>
          </cell>
          <cell r="R154">
            <v>14423002.802244758</v>
          </cell>
          <cell r="S154">
            <v>550000</v>
          </cell>
          <cell r="T154">
            <v>44272.618446156048</v>
          </cell>
        </row>
        <row r="155">
          <cell r="A155">
            <v>219.4</v>
          </cell>
          <cell r="B155">
            <v>0</v>
          </cell>
          <cell r="C155">
            <v>0</v>
          </cell>
          <cell r="D155">
            <v>0</v>
          </cell>
          <cell r="E155">
            <v>56.4</v>
          </cell>
          <cell r="F155">
            <v>2775715.6799999997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2775715.6799999997</v>
          </cell>
          <cell r="L155">
            <v>-359929.78186439967</v>
          </cell>
          <cell r="M155">
            <v>2415785.8981356001</v>
          </cell>
          <cell r="N155">
            <v>435039.12</v>
          </cell>
          <cell r="O155">
            <v>16112560</v>
          </cell>
          <cell r="P155">
            <v>27</v>
          </cell>
          <cell r="Q155">
            <v>49188.72</v>
          </cell>
          <cell r="R155">
            <v>1931558.0581356001</v>
          </cell>
          <cell r="S155">
            <v>9617.9</v>
          </cell>
          <cell r="T155">
            <v>0</v>
          </cell>
        </row>
        <row r="156">
          <cell r="A156">
            <v>524.9</v>
          </cell>
          <cell r="B156">
            <v>0</v>
          </cell>
          <cell r="C156">
            <v>0</v>
          </cell>
          <cell r="D156">
            <v>0</v>
          </cell>
          <cell r="E156">
            <v>186.5</v>
          </cell>
          <cell r="F156">
            <v>4676956.46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4676956.46</v>
          </cell>
          <cell r="L156">
            <v>-606465.5434871827</v>
          </cell>
          <cell r="M156">
            <v>4070490.9165128171</v>
          </cell>
          <cell r="N156">
            <v>3330704.23</v>
          </cell>
          <cell r="O156">
            <v>128673140</v>
          </cell>
          <cell r="P156">
            <v>25.885000000000002</v>
          </cell>
          <cell r="Q156">
            <v>171650.79</v>
          </cell>
          <cell r="R156">
            <v>568135.89651281713</v>
          </cell>
          <cell r="S156">
            <v>0</v>
          </cell>
          <cell r="T156">
            <v>0</v>
          </cell>
        </row>
        <row r="157">
          <cell r="A157">
            <v>1322.5</v>
          </cell>
          <cell r="B157">
            <v>0</v>
          </cell>
          <cell r="C157">
            <v>0</v>
          </cell>
          <cell r="D157">
            <v>0</v>
          </cell>
          <cell r="E157">
            <v>907.5</v>
          </cell>
          <cell r="F157">
            <v>11151848.310000001</v>
          </cell>
          <cell r="G157">
            <v>43090.31</v>
          </cell>
          <cell r="H157">
            <v>0</v>
          </cell>
          <cell r="I157">
            <v>0</v>
          </cell>
          <cell r="J157">
            <v>0</v>
          </cell>
          <cell r="K157">
            <v>11194938.620000001</v>
          </cell>
          <cell r="L157">
            <v>-1451658.699958039</v>
          </cell>
          <cell r="M157">
            <v>9743279.9200419616</v>
          </cell>
          <cell r="N157">
            <v>1422959.79</v>
          </cell>
          <cell r="O157">
            <v>58277421</v>
          </cell>
          <cell r="P157">
            <v>24.417000000000002</v>
          </cell>
          <cell r="Q157">
            <v>270075.56</v>
          </cell>
          <cell r="R157">
            <v>8050244.570041962</v>
          </cell>
          <cell r="S157">
            <v>0</v>
          </cell>
          <cell r="T157">
            <v>0</v>
          </cell>
        </row>
        <row r="158">
          <cell r="A158">
            <v>800.1</v>
          </cell>
          <cell r="B158">
            <v>0</v>
          </cell>
          <cell r="C158">
            <v>0</v>
          </cell>
          <cell r="D158">
            <v>0</v>
          </cell>
          <cell r="E158">
            <v>549.70000000000005</v>
          </cell>
          <cell r="F158">
            <v>7052661.9199999999</v>
          </cell>
          <cell r="G158">
            <v>48303.32</v>
          </cell>
          <cell r="H158">
            <v>0</v>
          </cell>
          <cell r="I158">
            <v>0</v>
          </cell>
          <cell r="J158">
            <v>0</v>
          </cell>
          <cell r="K158">
            <v>7100965.2400000002</v>
          </cell>
          <cell r="L158">
            <v>-920789.14576001698</v>
          </cell>
          <cell r="M158">
            <v>6180176.0942399837</v>
          </cell>
          <cell r="N158">
            <v>869387.63</v>
          </cell>
          <cell r="O158">
            <v>33536014</v>
          </cell>
          <cell r="P158">
            <v>25.923999999999999</v>
          </cell>
          <cell r="Q158">
            <v>183462.32</v>
          </cell>
          <cell r="R158">
            <v>5127326.1442399835</v>
          </cell>
          <cell r="S158">
            <v>0</v>
          </cell>
          <cell r="T158">
            <v>84194.374987146381</v>
          </cell>
        </row>
        <row r="159">
          <cell r="A159">
            <v>144</v>
          </cell>
          <cell r="B159">
            <v>0</v>
          </cell>
          <cell r="C159">
            <v>0</v>
          </cell>
          <cell r="D159">
            <v>0</v>
          </cell>
          <cell r="E159">
            <v>81.099999999999994</v>
          </cell>
          <cell r="F159">
            <v>2092828</v>
          </cell>
          <cell r="G159">
            <v>28477.279999999999</v>
          </cell>
          <cell r="H159">
            <v>0</v>
          </cell>
          <cell r="I159">
            <v>0</v>
          </cell>
          <cell r="J159">
            <v>0</v>
          </cell>
          <cell r="K159">
            <v>2121305.2799999998</v>
          </cell>
          <cell r="L159">
            <v>-275071.74174921232</v>
          </cell>
          <cell r="M159">
            <v>1846233.5382507874</v>
          </cell>
          <cell r="N159">
            <v>187480.14</v>
          </cell>
          <cell r="O159">
            <v>8628107</v>
          </cell>
          <cell r="P159">
            <v>21.728999999999999</v>
          </cell>
          <cell r="Q159">
            <v>37379.61</v>
          </cell>
          <cell r="R159">
            <v>1621373.7882507874</v>
          </cell>
          <cell r="S159">
            <v>0</v>
          </cell>
          <cell r="T159">
            <v>0</v>
          </cell>
        </row>
        <row r="160">
          <cell r="A160">
            <v>408.40000000000003</v>
          </cell>
          <cell r="B160">
            <v>0</v>
          </cell>
          <cell r="C160">
            <v>0</v>
          </cell>
          <cell r="D160">
            <v>0</v>
          </cell>
          <cell r="E160">
            <v>167.2</v>
          </cell>
          <cell r="F160">
            <v>3791454.4</v>
          </cell>
          <cell r="G160">
            <v>24585</v>
          </cell>
          <cell r="H160">
            <v>0</v>
          </cell>
          <cell r="I160">
            <v>0</v>
          </cell>
          <cell r="J160">
            <v>0</v>
          </cell>
          <cell r="K160">
            <v>3816039.4</v>
          </cell>
          <cell r="L160">
            <v>-494829.58169114596</v>
          </cell>
          <cell r="M160">
            <v>3321209.818308854</v>
          </cell>
          <cell r="N160">
            <v>559125.64</v>
          </cell>
          <cell r="O160">
            <v>20708357</v>
          </cell>
          <cell r="P160">
            <v>27</v>
          </cell>
          <cell r="Q160">
            <v>91315.74</v>
          </cell>
          <cell r="R160">
            <v>2670768.4383088537</v>
          </cell>
          <cell r="S160">
            <v>0</v>
          </cell>
          <cell r="T160">
            <v>0</v>
          </cell>
        </row>
        <row r="161">
          <cell r="A161">
            <v>208.4</v>
          </cell>
          <cell r="B161">
            <v>0</v>
          </cell>
          <cell r="C161">
            <v>0</v>
          </cell>
          <cell r="D161">
            <v>0</v>
          </cell>
          <cell r="E161">
            <v>76</v>
          </cell>
          <cell r="F161">
            <v>2618193.62</v>
          </cell>
          <cell r="G161">
            <v>9206.09</v>
          </cell>
          <cell r="H161">
            <v>0</v>
          </cell>
          <cell r="I161">
            <v>0</v>
          </cell>
          <cell r="J161">
            <v>0</v>
          </cell>
          <cell r="K161">
            <v>2627399.71</v>
          </cell>
          <cell r="L161">
            <v>-340697.50418057479</v>
          </cell>
          <cell r="M161">
            <v>2286702.2058194252</v>
          </cell>
          <cell r="N161">
            <v>137776.17000000001</v>
          </cell>
          <cell r="O161">
            <v>5102821</v>
          </cell>
          <cell r="P161">
            <v>27</v>
          </cell>
          <cell r="Q161">
            <v>28320.7</v>
          </cell>
          <cell r="R161">
            <v>2120605.3358194251</v>
          </cell>
          <cell r="S161">
            <v>0</v>
          </cell>
          <cell r="T161">
            <v>0</v>
          </cell>
        </row>
        <row r="162">
          <cell r="A162">
            <v>343.9</v>
          </cell>
          <cell r="B162">
            <v>0</v>
          </cell>
          <cell r="C162">
            <v>0</v>
          </cell>
          <cell r="D162">
            <v>0</v>
          </cell>
          <cell r="E162">
            <v>124.9</v>
          </cell>
          <cell r="F162">
            <v>3457205.39</v>
          </cell>
          <cell r="G162">
            <v>22335.599999999999</v>
          </cell>
          <cell r="H162">
            <v>0</v>
          </cell>
          <cell r="I162">
            <v>0</v>
          </cell>
          <cell r="J162">
            <v>0</v>
          </cell>
          <cell r="K162">
            <v>3479540.99</v>
          </cell>
          <cell r="L162">
            <v>-451195.50195390958</v>
          </cell>
          <cell r="M162">
            <v>3028345.4880460906</v>
          </cell>
          <cell r="N162">
            <v>351562.7</v>
          </cell>
          <cell r="O162">
            <v>15982302</v>
          </cell>
          <cell r="P162">
            <v>21.997</v>
          </cell>
          <cell r="Q162">
            <v>78745.210000000006</v>
          </cell>
          <cell r="R162">
            <v>2598037.5780460904</v>
          </cell>
          <cell r="S162">
            <v>15862</v>
          </cell>
          <cell r="T162">
            <v>0</v>
          </cell>
        </row>
        <row r="163">
          <cell r="A163">
            <v>180.79999999999998</v>
          </cell>
          <cell r="B163">
            <v>0</v>
          </cell>
          <cell r="C163">
            <v>0</v>
          </cell>
          <cell r="D163">
            <v>0</v>
          </cell>
          <cell r="E163">
            <v>46.6</v>
          </cell>
          <cell r="F163">
            <v>2655172.17</v>
          </cell>
          <cell r="G163">
            <v>51900.02</v>
          </cell>
          <cell r="H163">
            <v>0</v>
          </cell>
          <cell r="I163">
            <v>0</v>
          </cell>
          <cell r="J163">
            <v>0</v>
          </cell>
          <cell r="K163">
            <v>2707072.19</v>
          </cell>
          <cell r="L163">
            <v>-351028.71301209164</v>
          </cell>
          <cell r="M163">
            <v>2356043.4769879081</v>
          </cell>
          <cell r="N163">
            <v>988346.62</v>
          </cell>
          <cell r="O163">
            <v>52207840</v>
          </cell>
          <cell r="P163">
            <v>18.931000000000001</v>
          </cell>
          <cell r="Q163">
            <v>44375.88</v>
          </cell>
          <cell r="R163">
            <v>1323320.9769879081</v>
          </cell>
          <cell r="S163">
            <v>155000</v>
          </cell>
          <cell r="T163">
            <v>0</v>
          </cell>
        </row>
        <row r="164">
          <cell r="A164">
            <v>339.6</v>
          </cell>
          <cell r="B164">
            <v>0</v>
          </cell>
          <cell r="C164">
            <v>0</v>
          </cell>
          <cell r="D164">
            <v>0</v>
          </cell>
          <cell r="E164">
            <v>64.5</v>
          </cell>
          <cell r="F164">
            <v>3767126.04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3767126.04</v>
          </cell>
          <cell r="L164">
            <v>-488486.93819854769</v>
          </cell>
          <cell r="M164">
            <v>3278639.1018014522</v>
          </cell>
          <cell r="N164">
            <v>1246267.99</v>
          </cell>
          <cell r="O164">
            <v>96400680</v>
          </cell>
          <cell r="P164">
            <v>12.928000000000001</v>
          </cell>
          <cell r="Q164">
            <v>105406.12</v>
          </cell>
          <cell r="R164">
            <v>1926964.9918014524</v>
          </cell>
          <cell r="S164">
            <v>448662.43642108986</v>
          </cell>
          <cell r="T164">
            <v>0</v>
          </cell>
        </row>
        <row r="165">
          <cell r="A165">
            <v>999.3</v>
          </cell>
          <cell r="B165">
            <v>0</v>
          </cell>
          <cell r="C165">
            <v>0</v>
          </cell>
          <cell r="D165">
            <v>1</v>
          </cell>
          <cell r="E165">
            <v>232</v>
          </cell>
          <cell r="F165">
            <v>8465560.2200000007</v>
          </cell>
          <cell r="G165">
            <v>16549.32</v>
          </cell>
          <cell r="H165">
            <v>0</v>
          </cell>
          <cell r="I165">
            <v>7381</v>
          </cell>
          <cell r="J165">
            <v>0</v>
          </cell>
          <cell r="K165">
            <v>8482109.540000001</v>
          </cell>
          <cell r="L165">
            <v>-1099883.4853583218</v>
          </cell>
          <cell r="M165">
            <v>7382226.0546416789</v>
          </cell>
          <cell r="N165">
            <v>1935880.51</v>
          </cell>
          <cell r="O165">
            <v>109607095</v>
          </cell>
          <cell r="P165">
            <v>17.661999999999999</v>
          </cell>
          <cell r="Q165">
            <v>218148.35</v>
          </cell>
          <cell r="R165">
            <v>5228197.1946416795</v>
          </cell>
          <cell r="S165">
            <v>550204</v>
          </cell>
          <cell r="T165">
            <v>31027.068377359203</v>
          </cell>
        </row>
        <row r="166">
          <cell r="A166">
            <v>580.29999999999995</v>
          </cell>
          <cell r="B166">
            <v>0</v>
          </cell>
          <cell r="C166">
            <v>0</v>
          </cell>
          <cell r="D166">
            <v>0</v>
          </cell>
          <cell r="E166">
            <v>216.5</v>
          </cell>
          <cell r="F166">
            <v>5299471.9700000007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5299471.9700000007</v>
          </cell>
          <cell r="L166">
            <v>-687187.74185063539</v>
          </cell>
          <cell r="M166">
            <v>4612284.2281493656</v>
          </cell>
          <cell r="N166">
            <v>3485574.85</v>
          </cell>
          <cell r="O166">
            <v>286336552</v>
          </cell>
          <cell r="P166">
            <v>12.173</v>
          </cell>
          <cell r="Q166">
            <v>461975.43</v>
          </cell>
          <cell r="R166">
            <v>664733.94814936561</v>
          </cell>
          <cell r="S166">
            <v>757952.78</v>
          </cell>
          <cell r="T166">
            <v>0</v>
          </cell>
        </row>
        <row r="167">
          <cell r="A167">
            <v>588.5</v>
          </cell>
          <cell r="B167">
            <v>0</v>
          </cell>
          <cell r="C167">
            <v>0</v>
          </cell>
          <cell r="D167">
            <v>0</v>
          </cell>
          <cell r="E167">
            <v>243.1</v>
          </cell>
          <cell r="F167">
            <v>4985220.59</v>
          </cell>
          <cell r="G167">
            <v>33888.25</v>
          </cell>
          <cell r="H167">
            <v>0</v>
          </cell>
          <cell r="I167">
            <v>0</v>
          </cell>
          <cell r="J167">
            <v>0</v>
          </cell>
          <cell r="K167">
            <v>5019108.84</v>
          </cell>
          <cell r="L167">
            <v>-650832.77907443326</v>
          </cell>
          <cell r="M167">
            <v>4368276.0609255666</v>
          </cell>
          <cell r="N167">
            <v>1718019.64</v>
          </cell>
          <cell r="O167">
            <v>63630357</v>
          </cell>
          <cell r="P167">
            <v>27</v>
          </cell>
          <cell r="Q167">
            <v>226525.26</v>
          </cell>
          <cell r="R167">
            <v>2423731.1609255672</v>
          </cell>
          <cell r="S167">
            <v>334217</v>
          </cell>
          <cell r="T167">
            <v>46763.193175583801</v>
          </cell>
        </row>
        <row r="168">
          <cell r="A168">
            <v>302.2</v>
          </cell>
          <cell r="B168">
            <v>0</v>
          </cell>
          <cell r="C168">
            <v>0</v>
          </cell>
          <cell r="D168">
            <v>0</v>
          </cell>
          <cell r="E168">
            <v>100.1</v>
          </cell>
          <cell r="F168">
            <v>3057749.45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3057749.45</v>
          </cell>
          <cell r="L168">
            <v>-396501.37817230914</v>
          </cell>
          <cell r="M168">
            <v>2661248.071827691</v>
          </cell>
          <cell r="N168">
            <v>671814.21</v>
          </cell>
          <cell r="O168">
            <v>25236250</v>
          </cell>
          <cell r="P168">
            <v>26.620999999999999</v>
          </cell>
          <cell r="Q168">
            <v>74621.11</v>
          </cell>
          <cell r="R168">
            <v>1914812.751827691</v>
          </cell>
          <cell r="S168">
            <v>0</v>
          </cell>
          <cell r="T168">
            <v>0</v>
          </cell>
        </row>
        <row r="169">
          <cell r="A169">
            <v>1678.3</v>
          </cell>
          <cell r="B169">
            <v>0</v>
          </cell>
          <cell r="C169">
            <v>0</v>
          </cell>
          <cell r="D169">
            <v>0</v>
          </cell>
          <cell r="E169">
            <v>71</v>
          </cell>
          <cell r="F169">
            <v>17487470.440000001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17487470.440000001</v>
          </cell>
          <cell r="L169">
            <v>-2267617.4891332309</v>
          </cell>
          <cell r="M169">
            <v>15219852.95086677</v>
          </cell>
          <cell r="N169">
            <v>10671452.380000001</v>
          </cell>
          <cell r="O169">
            <v>2418733540</v>
          </cell>
          <cell r="P169">
            <v>4.4119999999999999</v>
          </cell>
          <cell r="Q169">
            <v>379657.58</v>
          </cell>
          <cell r="R169">
            <v>4168742.9908667691</v>
          </cell>
          <cell r="S169">
            <v>4615941.63</v>
          </cell>
          <cell r="T169">
            <v>0</v>
          </cell>
        </row>
        <row r="170">
          <cell r="A170">
            <v>206</v>
          </cell>
          <cell r="B170">
            <v>0</v>
          </cell>
          <cell r="C170">
            <v>0</v>
          </cell>
          <cell r="D170">
            <v>1</v>
          </cell>
          <cell r="E170">
            <v>88.7</v>
          </cell>
          <cell r="F170">
            <v>2496840.9900000002</v>
          </cell>
          <cell r="G170">
            <v>33596.74</v>
          </cell>
          <cell r="H170">
            <v>0</v>
          </cell>
          <cell r="I170">
            <v>7381</v>
          </cell>
          <cell r="J170">
            <v>0</v>
          </cell>
          <cell r="K170">
            <v>2530437.7300000004</v>
          </cell>
          <cell r="L170">
            <v>-328124.34888156375</v>
          </cell>
          <cell r="M170">
            <v>2202313.3811184368</v>
          </cell>
          <cell r="N170">
            <v>330968.89</v>
          </cell>
          <cell r="O170">
            <v>12258107</v>
          </cell>
          <cell r="P170">
            <v>27</v>
          </cell>
          <cell r="Q170">
            <v>52169.5</v>
          </cell>
          <cell r="R170">
            <v>1819174.9911184367</v>
          </cell>
          <cell r="S170">
            <v>0</v>
          </cell>
          <cell r="T170">
            <v>36348.861630110121</v>
          </cell>
        </row>
        <row r="171">
          <cell r="A171">
            <v>1544.6000000000001</v>
          </cell>
          <cell r="B171">
            <v>0</v>
          </cell>
          <cell r="C171">
            <v>0</v>
          </cell>
          <cell r="D171">
            <v>6</v>
          </cell>
          <cell r="E171">
            <v>864.4</v>
          </cell>
          <cell r="F171">
            <v>12426816.66</v>
          </cell>
          <cell r="G171">
            <v>17474.27</v>
          </cell>
          <cell r="H171">
            <v>0</v>
          </cell>
          <cell r="I171">
            <v>44286</v>
          </cell>
          <cell r="J171">
            <v>0</v>
          </cell>
          <cell r="K171">
            <v>12444290.93</v>
          </cell>
          <cell r="L171">
            <v>-1613663.4426088005</v>
          </cell>
          <cell r="M171">
            <v>10830627.4873912</v>
          </cell>
          <cell r="N171">
            <v>1597978.38</v>
          </cell>
          <cell r="O171">
            <v>81550313</v>
          </cell>
          <cell r="P171">
            <v>19.594999999999999</v>
          </cell>
          <cell r="Q171">
            <v>293564.23</v>
          </cell>
          <cell r="R171">
            <v>8939084.8773912005</v>
          </cell>
          <cell r="S171">
            <v>0</v>
          </cell>
          <cell r="T171">
            <v>44175.160669794474</v>
          </cell>
        </row>
        <row r="172">
          <cell r="A172">
            <v>278.3</v>
          </cell>
          <cell r="B172">
            <v>0</v>
          </cell>
          <cell r="C172">
            <v>0</v>
          </cell>
          <cell r="D172">
            <v>0</v>
          </cell>
          <cell r="E172">
            <v>157.9</v>
          </cell>
          <cell r="F172">
            <v>2894268.8600000003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2894268.8600000003</v>
          </cell>
          <cell r="L172">
            <v>-375302.68930019694</v>
          </cell>
          <cell r="M172">
            <v>2518966.1706998032</v>
          </cell>
          <cell r="N172">
            <v>512388.98</v>
          </cell>
          <cell r="O172">
            <v>19309202</v>
          </cell>
          <cell r="P172">
            <v>26.536000000000001</v>
          </cell>
          <cell r="Q172">
            <v>82534.77</v>
          </cell>
          <cell r="R172">
            <v>1924042.4206998032</v>
          </cell>
          <cell r="S172">
            <v>0</v>
          </cell>
          <cell r="T172">
            <v>0</v>
          </cell>
        </row>
        <row r="173">
          <cell r="A173">
            <v>228.2</v>
          </cell>
          <cell r="B173">
            <v>0</v>
          </cell>
          <cell r="C173">
            <v>0</v>
          </cell>
          <cell r="D173">
            <v>2</v>
          </cell>
          <cell r="E173">
            <v>112.7</v>
          </cell>
          <cell r="F173">
            <v>2688288.93</v>
          </cell>
          <cell r="G173">
            <v>0</v>
          </cell>
          <cell r="H173">
            <v>0</v>
          </cell>
          <cell r="I173">
            <v>14762</v>
          </cell>
          <cell r="J173">
            <v>0</v>
          </cell>
          <cell r="K173">
            <v>2688288.93</v>
          </cell>
          <cell r="L173">
            <v>-348593.0692164338</v>
          </cell>
          <cell r="M173">
            <v>2339695.8607835663</v>
          </cell>
          <cell r="N173">
            <v>290543.02</v>
          </cell>
          <cell r="O173">
            <v>11597135</v>
          </cell>
          <cell r="P173">
            <v>25.053000000000001</v>
          </cell>
          <cell r="Q173">
            <v>43251.11</v>
          </cell>
          <cell r="R173">
            <v>2005901.7307835661</v>
          </cell>
          <cell r="S173">
            <v>0</v>
          </cell>
          <cell r="T173">
            <v>0</v>
          </cell>
        </row>
        <row r="174">
          <cell r="A174">
            <v>17078.2</v>
          </cell>
          <cell r="B174">
            <v>143</v>
          </cell>
          <cell r="C174">
            <v>0</v>
          </cell>
          <cell r="D174">
            <v>0</v>
          </cell>
          <cell r="E174">
            <v>11261.7</v>
          </cell>
          <cell r="F174">
            <v>137604012.77000001</v>
          </cell>
          <cell r="G174">
            <v>1230840.1299999999</v>
          </cell>
          <cell r="H174">
            <v>0</v>
          </cell>
          <cell r="I174">
            <v>0</v>
          </cell>
          <cell r="J174">
            <v>-1003355.2100000001</v>
          </cell>
          <cell r="K174">
            <v>138834852.90000001</v>
          </cell>
          <cell r="L174">
            <v>-18002851.90573734</v>
          </cell>
          <cell r="M174">
            <v>119828645.78426267</v>
          </cell>
          <cell r="N174">
            <v>26557593.530000001</v>
          </cell>
          <cell r="O174">
            <v>983614575</v>
          </cell>
          <cell r="P174">
            <v>27</v>
          </cell>
          <cell r="Q174">
            <v>2093123.94</v>
          </cell>
          <cell r="R174">
            <v>92181283.524262667</v>
          </cell>
          <cell r="S174">
            <v>0</v>
          </cell>
          <cell r="T174">
            <v>486241.24154544412</v>
          </cell>
        </row>
        <row r="175">
          <cell r="A175">
            <v>8919.9</v>
          </cell>
          <cell r="B175">
            <v>0</v>
          </cell>
          <cell r="C175">
            <v>0</v>
          </cell>
          <cell r="D175">
            <v>9</v>
          </cell>
          <cell r="E175">
            <v>3510</v>
          </cell>
          <cell r="F175">
            <v>68328556.667999998</v>
          </cell>
          <cell r="G175">
            <v>0</v>
          </cell>
          <cell r="H175">
            <v>0</v>
          </cell>
          <cell r="I175">
            <v>66429</v>
          </cell>
          <cell r="J175">
            <v>0</v>
          </cell>
          <cell r="K175">
            <v>68328556.667999998</v>
          </cell>
          <cell r="L175">
            <v>-8860231.1374421865</v>
          </cell>
          <cell r="M175">
            <v>59468325.530557811</v>
          </cell>
          <cell r="N175">
            <v>17328829.18</v>
          </cell>
          <cell r="O175">
            <v>641808488</v>
          </cell>
          <cell r="P175">
            <v>27</v>
          </cell>
          <cell r="Q175">
            <v>1351219.16</v>
          </cell>
          <cell r="R175">
            <v>40788277.190557815</v>
          </cell>
          <cell r="S175">
            <v>0</v>
          </cell>
          <cell r="T175">
            <v>0</v>
          </cell>
        </row>
        <row r="176">
          <cell r="A176">
            <v>643.79999999999995</v>
          </cell>
          <cell r="B176">
            <v>0</v>
          </cell>
          <cell r="C176">
            <v>0</v>
          </cell>
          <cell r="D176">
            <v>0</v>
          </cell>
          <cell r="E176">
            <v>185.6</v>
          </cell>
          <cell r="F176">
            <v>5390204.6799999997</v>
          </cell>
          <cell r="G176">
            <v>8101.31</v>
          </cell>
          <cell r="H176">
            <v>0</v>
          </cell>
          <cell r="I176">
            <v>0</v>
          </cell>
          <cell r="J176">
            <v>0</v>
          </cell>
          <cell r="K176">
            <v>5398305.9899999993</v>
          </cell>
          <cell r="L176">
            <v>-700003.64641741046</v>
          </cell>
          <cell r="M176">
            <v>4698302.3435825892</v>
          </cell>
          <cell r="N176">
            <v>4221625.37</v>
          </cell>
          <cell r="O176">
            <v>732031450</v>
          </cell>
          <cell r="P176">
            <v>5.7670000000000003</v>
          </cell>
          <cell r="Q176">
            <v>138310.24</v>
          </cell>
          <cell r="R176">
            <v>338366.73358258908</v>
          </cell>
          <cell r="S176">
            <v>404670</v>
          </cell>
          <cell r="T176">
            <v>0</v>
          </cell>
        </row>
        <row r="177">
          <cell r="A177">
            <v>496.7</v>
          </cell>
          <cell r="B177">
            <v>0</v>
          </cell>
          <cell r="C177">
            <v>0</v>
          </cell>
          <cell r="D177">
            <v>0</v>
          </cell>
          <cell r="E177">
            <v>144</v>
          </cell>
          <cell r="F177">
            <v>4193186.36</v>
          </cell>
          <cell r="G177">
            <v>11413.88</v>
          </cell>
          <cell r="H177">
            <v>0</v>
          </cell>
          <cell r="I177">
            <v>0</v>
          </cell>
          <cell r="J177">
            <v>0</v>
          </cell>
          <cell r="K177">
            <v>4204600.24</v>
          </cell>
          <cell r="L177">
            <v>-545214.64792467607</v>
          </cell>
          <cell r="M177">
            <v>3659385.5920753242</v>
          </cell>
          <cell r="N177">
            <v>944200.19</v>
          </cell>
          <cell r="O177">
            <v>446219370</v>
          </cell>
          <cell r="P177">
            <v>2.1160000000000001</v>
          </cell>
          <cell r="Q177">
            <v>53729.74</v>
          </cell>
          <cell r="R177">
            <v>2661455.662075324</v>
          </cell>
          <cell r="S177">
            <v>671262.95</v>
          </cell>
          <cell r="T177">
            <v>0</v>
          </cell>
        </row>
        <row r="178">
          <cell r="A178">
            <v>494.7</v>
          </cell>
          <cell r="B178">
            <v>0</v>
          </cell>
          <cell r="C178">
            <v>0</v>
          </cell>
          <cell r="D178">
            <v>2</v>
          </cell>
          <cell r="E178">
            <v>238.8</v>
          </cell>
          <cell r="F178">
            <v>4360366.1399999997</v>
          </cell>
          <cell r="G178">
            <v>19380.89</v>
          </cell>
          <cell r="H178">
            <v>0</v>
          </cell>
          <cell r="I178">
            <v>14762</v>
          </cell>
          <cell r="J178">
            <v>0</v>
          </cell>
          <cell r="K178">
            <v>4379747.0299999993</v>
          </cell>
          <cell r="L178">
            <v>-567926.10442332923</v>
          </cell>
          <cell r="M178">
            <v>3811820.9255766701</v>
          </cell>
          <cell r="N178">
            <v>1437803.9</v>
          </cell>
          <cell r="O178">
            <v>88165557</v>
          </cell>
          <cell r="P178">
            <v>16.308</v>
          </cell>
          <cell r="Q178">
            <v>188358.38</v>
          </cell>
          <cell r="R178">
            <v>2185658.6455766703</v>
          </cell>
          <cell r="S178">
            <v>832600</v>
          </cell>
          <cell r="T178">
            <v>0</v>
          </cell>
        </row>
        <row r="179">
          <cell r="A179">
            <v>1091</v>
          </cell>
          <cell r="B179">
            <v>0</v>
          </cell>
          <cell r="C179">
            <v>87</v>
          </cell>
          <cell r="D179">
            <v>0</v>
          </cell>
          <cell r="E179">
            <v>645.79999999999995</v>
          </cell>
          <cell r="F179">
            <v>8958750.7599999998</v>
          </cell>
          <cell r="G179">
            <v>0</v>
          </cell>
          <cell r="H179">
            <v>642147</v>
          </cell>
          <cell r="I179">
            <v>0</v>
          </cell>
          <cell r="J179">
            <v>0</v>
          </cell>
          <cell r="K179">
            <v>8958750.7599999998</v>
          </cell>
          <cell r="L179">
            <v>-1161690.0210846972</v>
          </cell>
          <cell r="M179">
            <v>7797060.7389153028</v>
          </cell>
          <cell r="N179">
            <v>1375793.56</v>
          </cell>
          <cell r="O179">
            <v>50955317</v>
          </cell>
          <cell r="P179">
            <v>27</v>
          </cell>
          <cell r="Q179">
            <v>171756.03</v>
          </cell>
          <cell r="R179">
            <v>6249511.1489153029</v>
          </cell>
          <cell r="S179">
            <v>195000</v>
          </cell>
          <cell r="T179">
            <v>90048.547488847675</v>
          </cell>
        </row>
        <row r="180">
          <cell r="A180">
            <v>451.1</v>
          </cell>
          <cell r="B180">
            <v>0</v>
          </cell>
          <cell r="C180">
            <v>0</v>
          </cell>
          <cell r="D180">
            <v>0</v>
          </cell>
          <cell r="E180">
            <v>125.3</v>
          </cell>
          <cell r="F180">
            <v>3851661.64</v>
          </cell>
          <cell r="G180">
            <v>49938.5</v>
          </cell>
          <cell r="H180">
            <v>0</v>
          </cell>
          <cell r="I180">
            <v>0</v>
          </cell>
          <cell r="J180">
            <v>0</v>
          </cell>
          <cell r="K180">
            <v>3901600.14</v>
          </cell>
          <cell r="L180">
            <v>-505924.32698737766</v>
          </cell>
          <cell r="M180">
            <v>3395675.8130126223</v>
          </cell>
          <cell r="N180">
            <v>903506.64</v>
          </cell>
          <cell r="O180">
            <v>33463209</v>
          </cell>
          <cell r="P180">
            <v>27</v>
          </cell>
          <cell r="Q180">
            <v>99720.39</v>
          </cell>
          <cell r="R180">
            <v>2392448.783012622</v>
          </cell>
          <cell r="S180">
            <v>75000</v>
          </cell>
          <cell r="T180">
            <v>0</v>
          </cell>
        </row>
        <row r="181">
          <cell r="A181">
            <v>379.2</v>
          </cell>
          <cell r="B181">
            <v>0</v>
          </cell>
          <cell r="C181">
            <v>0</v>
          </cell>
          <cell r="D181">
            <v>0</v>
          </cell>
          <cell r="E181">
            <v>117</v>
          </cell>
          <cell r="F181">
            <v>3970291.37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3970291.37</v>
          </cell>
          <cell r="L181">
            <v>-514831.58633243327</v>
          </cell>
          <cell r="M181">
            <v>3455459.7836675667</v>
          </cell>
          <cell r="N181">
            <v>2130763.2999999998</v>
          </cell>
          <cell r="O181">
            <v>103505455</v>
          </cell>
          <cell r="P181">
            <v>20.585999999999999</v>
          </cell>
          <cell r="Q181">
            <v>133116.26</v>
          </cell>
          <cell r="R181">
            <v>1191580.2236675669</v>
          </cell>
          <cell r="S181">
            <v>905473</v>
          </cell>
          <cell r="T181">
            <v>38272.497603912925</v>
          </cell>
        </row>
        <row r="182">
          <cell r="A182">
            <v>2413.6999999999998</v>
          </cell>
          <cell r="B182">
            <v>0</v>
          </cell>
          <cell r="C182">
            <v>0</v>
          </cell>
          <cell r="D182">
            <v>0</v>
          </cell>
          <cell r="E182">
            <v>334.3</v>
          </cell>
          <cell r="F182">
            <v>19450319.18</v>
          </cell>
          <cell r="G182">
            <v>2414.81</v>
          </cell>
          <cell r="H182">
            <v>0</v>
          </cell>
          <cell r="I182">
            <v>0</v>
          </cell>
          <cell r="J182">
            <v>0</v>
          </cell>
          <cell r="K182">
            <v>19452733.989999998</v>
          </cell>
          <cell r="L182">
            <v>-2522455.1463019056</v>
          </cell>
          <cell r="M182">
            <v>16930278.843698092</v>
          </cell>
          <cell r="N182">
            <v>7804355.9500000002</v>
          </cell>
          <cell r="O182">
            <v>760287964</v>
          </cell>
          <cell r="P182">
            <v>10.265000000000001</v>
          </cell>
          <cell r="Q182">
            <v>577766.81999999995</v>
          </cell>
          <cell r="R182">
            <v>8548156.0736980923</v>
          </cell>
          <cell r="S182">
            <v>2587161.06</v>
          </cell>
          <cell r="T182">
            <v>0</v>
          </cell>
        </row>
        <row r="183">
          <cell r="A183">
            <v>373.5</v>
          </cell>
          <cell r="B183">
            <v>0</v>
          </cell>
          <cell r="C183">
            <v>0</v>
          </cell>
          <cell r="D183">
            <v>0</v>
          </cell>
          <cell r="E183">
            <v>108.2</v>
          </cell>
          <cell r="F183">
            <v>3910307.7</v>
          </cell>
          <cell r="G183">
            <v>15779.37</v>
          </cell>
          <cell r="H183">
            <v>0</v>
          </cell>
          <cell r="I183">
            <v>0</v>
          </cell>
          <cell r="J183">
            <v>0</v>
          </cell>
          <cell r="K183">
            <v>3926087.0700000003</v>
          </cell>
          <cell r="L183">
            <v>-509099.57128092466</v>
          </cell>
          <cell r="M183">
            <v>3416987.4987190757</v>
          </cell>
          <cell r="N183">
            <v>2138471.04</v>
          </cell>
          <cell r="O183">
            <v>100477895</v>
          </cell>
          <cell r="P183">
            <v>21.283000000000001</v>
          </cell>
          <cell r="Q183">
            <v>154621.37</v>
          </cell>
          <cell r="R183">
            <v>1123895.0887190755</v>
          </cell>
          <cell r="S183">
            <v>909314</v>
          </cell>
          <cell r="T183">
            <v>26530.826629947307</v>
          </cell>
        </row>
        <row r="184">
          <cell r="A184">
            <v>128.19999999999999</v>
          </cell>
          <cell r="B184">
            <v>0</v>
          </cell>
          <cell r="C184">
            <v>0</v>
          </cell>
          <cell r="D184">
            <v>0</v>
          </cell>
          <cell r="E184">
            <v>77.3</v>
          </cell>
          <cell r="F184">
            <v>1880920.64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1880920.64</v>
          </cell>
          <cell r="L184">
            <v>-243900.82908615735</v>
          </cell>
          <cell r="M184">
            <v>1637019.8109138426</v>
          </cell>
          <cell r="N184">
            <v>406262.23</v>
          </cell>
          <cell r="O184">
            <v>17245192</v>
          </cell>
          <cell r="P184">
            <v>23.558</v>
          </cell>
          <cell r="Q184">
            <v>34699.31</v>
          </cell>
          <cell r="R184">
            <v>1196058.2709138426</v>
          </cell>
          <cell r="S184">
            <v>0</v>
          </cell>
          <cell r="T184">
            <v>0</v>
          </cell>
        </row>
        <row r="185">
          <cell r="A185">
            <v>187.79999999999998</v>
          </cell>
          <cell r="B185">
            <v>0</v>
          </cell>
          <cell r="C185">
            <v>0</v>
          </cell>
          <cell r="D185">
            <v>0</v>
          </cell>
          <cell r="E185">
            <v>130.5</v>
          </cell>
          <cell r="F185">
            <v>2729765.03</v>
          </cell>
          <cell r="G185">
            <v>98689.76</v>
          </cell>
          <cell r="H185">
            <v>0</v>
          </cell>
          <cell r="I185">
            <v>0</v>
          </cell>
          <cell r="J185">
            <v>0</v>
          </cell>
          <cell r="K185">
            <v>2828454.7899999996</v>
          </cell>
          <cell r="L185">
            <v>-366768.51412174042</v>
          </cell>
          <cell r="M185">
            <v>2461686.275878259</v>
          </cell>
          <cell r="N185">
            <v>682920.53</v>
          </cell>
          <cell r="O185">
            <v>25293353</v>
          </cell>
          <cell r="P185">
            <v>27</v>
          </cell>
          <cell r="Q185">
            <v>45575.35</v>
          </cell>
          <cell r="R185">
            <v>1733190.3958782589</v>
          </cell>
          <cell r="S185">
            <v>151821</v>
          </cell>
          <cell r="T185">
            <v>0</v>
          </cell>
        </row>
        <row r="186">
          <cell r="A186">
            <v>646.4</v>
          </cell>
          <cell r="B186">
            <v>0</v>
          </cell>
          <cell r="C186">
            <v>0</v>
          </cell>
          <cell r="D186">
            <v>1</v>
          </cell>
          <cell r="E186">
            <v>523</v>
          </cell>
          <cell r="F186">
            <v>5969917.4500000002</v>
          </cell>
          <cell r="G186">
            <v>0</v>
          </cell>
          <cell r="H186">
            <v>0</v>
          </cell>
          <cell r="I186">
            <v>7381</v>
          </cell>
          <cell r="J186">
            <v>0</v>
          </cell>
          <cell r="K186">
            <v>5969917.4500000002</v>
          </cell>
          <cell r="L186">
            <v>-774125.06655832031</v>
          </cell>
          <cell r="M186">
            <v>5195792.3834416801</v>
          </cell>
          <cell r="N186">
            <v>760195.18</v>
          </cell>
          <cell r="O186">
            <v>28155377</v>
          </cell>
          <cell r="P186">
            <v>27</v>
          </cell>
          <cell r="Q186">
            <v>98246.29</v>
          </cell>
          <cell r="R186">
            <v>4337350.9134416804</v>
          </cell>
          <cell r="S186">
            <v>0</v>
          </cell>
          <cell r="T186">
            <v>50639.684430202018</v>
          </cell>
        </row>
        <row r="187">
          <cell r="A187">
            <v>65.699999999999989</v>
          </cell>
          <cell r="B187">
            <v>0</v>
          </cell>
          <cell r="C187">
            <v>0</v>
          </cell>
          <cell r="D187">
            <v>0</v>
          </cell>
          <cell r="E187">
            <v>27.5</v>
          </cell>
          <cell r="F187">
            <v>1120061.8999999999</v>
          </cell>
          <cell r="G187">
            <v>5090.1099999999997</v>
          </cell>
          <cell r="H187">
            <v>0</v>
          </cell>
          <cell r="I187">
            <v>0</v>
          </cell>
          <cell r="J187">
            <v>0</v>
          </cell>
          <cell r="K187">
            <v>1125152.01</v>
          </cell>
          <cell r="L187">
            <v>-145899.56761118662</v>
          </cell>
          <cell r="M187">
            <v>979252.44238881336</v>
          </cell>
          <cell r="N187">
            <v>480799.98</v>
          </cell>
          <cell r="O187">
            <v>43848607</v>
          </cell>
          <cell r="P187">
            <v>10.965</v>
          </cell>
          <cell r="Q187">
            <v>38988.400000000001</v>
          </cell>
          <cell r="R187">
            <v>459464.06238881336</v>
          </cell>
          <cell r="S187">
            <v>19817.919999999998</v>
          </cell>
          <cell r="T187">
            <v>0</v>
          </cell>
        </row>
        <row r="188">
          <cell r="A188">
            <v>868.8</v>
          </cell>
          <cell r="B188">
            <v>0</v>
          </cell>
          <cell r="C188">
            <v>0</v>
          </cell>
          <cell r="D188">
            <v>0</v>
          </cell>
          <cell r="E188">
            <v>153.5</v>
          </cell>
          <cell r="F188">
            <v>9381351.0300000012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9381351.0300000012</v>
          </cell>
          <cell r="L188">
            <v>-1216489.013680703</v>
          </cell>
          <cell r="M188">
            <v>8164862.0163192982</v>
          </cell>
          <cell r="N188">
            <v>4065507.44</v>
          </cell>
          <cell r="O188">
            <v>671651650</v>
          </cell>
          <cell r="P188">
            <v>6.0529999999999999</v>
          </cell>
          <cell r="Q188">
            <v>169014.05</v>
          </cell>
          <cell r="R188">
            <v>3930340.5263192984</v>
          </cell>
          <cell r="S188">
            <v>1800808.5899999999</v>
          </cell>
          <cell r="T188">
            <v>0</v>
          </cell>
        </row>
        <row r="189">
          <cell r="A189">
            <v>264</v>
          </cell>
          <cell r="B189">
            <v>0</v>
          </cell>
          <cell r="C189">
            <v>0</v>
          </cell>
          <cell r="D189">
            <v>0</v>
          </cell>
          <cell r="E189">
            <v>98.7</v>
          </cell>
          <cell r="F189">
            <v>3188160.2899999996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3188160.2899999996</v>
          </cell>
          <cell r="L189">
            <v>-413411.88004112913</v>
          </cell>
          <cell r="M189">
            <v>2774748.4099588706</v>
          </cell>
          <cell r="N189">
            <v>204031.82</v>
          </cell>
          <cell r="O189">
            <v>52182050</v>
          </cell>
          <cell r="P189">
            <v>3.91</v>
          </cell>
          <cell r="Q189">
            <v>10347.41</v>
          </cell>
          <cell r="R189">
            <v>2560369.1799588706</v>
          </cell>
          <cell r="S189">
            <v>371650.3</v>
          </cell>
          <cell r="T189">
            <v>0</v>
          </cell>
        </row>
        <row r="190">
          <cell r="A190">
            <v>766.5</v>
          </cell>
          <cell r="B190">
            <v>0</v>
          </cell>
          <cell r="C190">
            <v>522</v>
          </cell>
          <cell r="D190">
            <v>0</v>
          </cell>
          <cell r="E190">
            <v>239.8</v>
          </cell>
          <cell r="F190">
            <v>6002439.3700000001</v>
          </cell>
          <cell r="G190">
            <v>0</v>
          </cell>
          <cell r="H190">
            <v>3852882</v>
          </cell>
          <cell r="I190">
            <v>0</v>
          </cell>
          <cell r="J190">
            <v>0</v>
          </cell>
          <cell r="K190">
            <v>6002439.3700000001</v>
          </cell>
          <cell r="L190">
            <v>-778342.21590677649</v>
          </cell>
          <cell r="M190">
            <v>5224097.1540932236</v>
          </cell>
          <cell r="N190">
            <v>819568.26</v>
          </cell>
          <cell r="O190">
            <v>30354380</v>
          </cell>
          <cell r="P190">
            <v>27</v>
          </cell>
          <cell r="Q190">
            <v>107845.49</v>
          </cell>
          <cell r="R190">
            <v>4296683.4040932236</v>
          </cell>
          <cell r="S190">
            <v>0</v>
          </cell>
          <cell r="T190">
            <v>0</v>
          </cell>
        </row>
        <row r="191">
          <cell r="A191">
            <v>119.1</v>
          </cell>
          <cell r="B191">
            <v>0</v>
          </cell>
          <cell r="C191">
            <v>0</v>
          </cell>
          <cell r="D191">
            <v>0</v>
          </cell>
          <cell r="E191">
            <v>36.4</v>
          </cell>
          <cell r="F191">
            <v>1745215.75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1745215.75</v>
          </cell>
          <cell r="L191">
            <v>-226303.84254766855</v>
          </cell>
          <cell r="M191">
            <v>1518911.9074523314</v>
          </cell>
          <cell r="N191">
            <v>526985.31000000006</v>
          </cell>
          <cell r="O191">
            <v>22970330</v>
          </cell>
          <cell r="P191">
            <v>22.942</v>
          </cell>
          <cell r="Q191">
            <v>79553.52</v>
          </cell>
          <cell r="R191">
            <v>912373.07745233132</v>
          </cell>
          <cell r="S191">
            <v>74228.81</v>
          </cell>
          <cell r="T191">
            <v>0</v>
          </cell>
        </row>
        <row r="192">
          <cell r="A192">
            <v>3141.9</v>
          </cell>
          <cell r="B192">
            <v>0</v>
          </cell>
          <cell r="C192">
            <v>0</v>
          </cell>
          <cell r="D192">
            <v>0</v>
          </cell>
          <cell r="E192">
            <v>895.9</v>
          </cell>
          <cell r="F192">
            <v>26415389.949999999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26415389.949999999</v>
          </cell>
          <cell r="L192">
            <v>-3425309.5917109768</v>
          </cell>
          <cell r="M192">
            <v>22990080.358289022</v>
          </cell>
          <cell r="N192">
            <v>16560624.42</v>
          </cell>
          <cell r="O192">
            <v>1552655580</v>
          </cell>
          <cell r="P192">
            <v>10.666</v>
          </cell>
          <cell r="Q192">
            <v>1004087.08</v>
          </cell>
          <cell r="R192">
            <v>5425368.858289022</v>
          </cell>
          <cell r="S192">
            <v>6162349.0099999998</v>
          </cell>
          <cell r="T192">
            <v>30732.466820972626</v>
          </cell>
        </row>
        <row r="193">
          <cell r="A193">
            <v>354.6</v>
          </cell>
          <cell r="B193">
            <v>0</v>
          </cell>
          <cell r="C193">
            <v>0</v>
          </cell>
          <cell r="D193">
            <v>0</v>
          </cell>
          <cell r="E193">
            <v>158.19999999999999</v>
          </cell>
          <cell r="F193">
            <v>3573762.53</v>
          </cell>
          <cell r="G193">
            <v>35032.35</v>
          </cell>
          <cell r="H193">
            <v>0</v>
          </cell>
          <cell r="I193">
            <v>0</v>
          </cell>
          <cell r="J193">
            <v>0</v>
          </cell>
          <cell r="K193">
            <v>3608794.88</v>
          </cell>
          <cell r="L193">
            <v>-201888.83999999994</v>
          </cell>
          <cell r="M193">
            <v>3406906.04</v>
          </cell>
          <cell r="N193">
            <v>3256991.96</v>
          </cell>
          <cell r="O193">
            <v>292028330</v>
          </cell>
          <cell r="P193">
            <v>11.153</v>
          </cell>
          <cell r="Q193">
            <v>149914.07999999999</v>
          </cell>
          <cell r="R193">
            <v>0</v>
          </cell>
          <cell r="S193">
            <v>584000</v>
          </cell>
          <cell r="T193">
            <v>0</v>
          </cell>
        </row>
        <row r="194">
          <cell r="A194">
            <v>2484.6999999999998</v>
          </cell>
          <cell r="B194">
            <v>0</v>
          </cell>
          <cell r="C194">
            <v>0</v>
          </cell>
          <cell r="D194">
            <v>3</v>
          </cell>
          <cell r="E194">
            <v>658.6</v>
          </cell>
          <cell r="F194">
            <v>19237293.68</v>
          </cell>
          <cell r="G194">
            <v>0</v>
          </cell>
          <cell r="H194">
            <v>0</v>
          </cell>
          <cell r="I194">
            <v>22143</v>
          </cell>
          <cell r="J194">
            <v>0</v>
          </cell>
          <cell r="K194">
            <v>19237293.68</v>
          </cell>
          <cell r="L194">
            <v>-2494518.7894402049</v>
          </cell>
          <cell r="M194">
            <v>16742774.890559794</v>
          </cell>
          <cell r="N194">
            <v>5204096.4400000004</v>
          </cell>
          <cell r="O194">
            <v>230780330</v>
          </cell>
          <cell r="P194">
            <v>22.55</v>
          </cell>
          <cell r="Q194">
            <v>476511.19</v>
          </cell>
          <cell r="R194">
            <v>11062167.260559795</v>
          </cell>
          <cell r="S194">
            <v>1100000</v>
          </cell>
          <cell r="T194">
            <v>0</v>
          </cell>
        </row>
        <row r="195">
          <cell r="A195">
            <v>345.7</v>
          </cell>
          <cell r="B195">
            <v>0</v>
          </cell>
          <cell r="C195">
            <v>0</v>
          </cell>
          <cell r="D195">
            <v>0</v>
          </cell>
          <cell r="E195">
            <v>109.5</v>
          </cell>
          <cell r="F195">
            <v>3477559.82</v>
          </cell>
          <cell r="G195">
            <v>25073.67</v>
          </cell>
          <cell r="H195">
            <v>0</v>
          </cell>
          <cell r="I195">
            <v>0</v>
          </cell>
          <cell r="J195">
            <v>0</v>
          </cell>
          <cell r="K195">
            <v>3502633.4899999998</v>
          </cell>
          <cell r="L195">
            <v>-454189.92913807399</v>
          </cell>
          <cell r="M195">
            <v>3048443.5608619256</v>
          </cell>
          <cell r="N195">
            <v>1023364.12</v>
          </cell>
          <cell r="O195">
            <v>41875936</v>
          </cell>
          <cell r="P195">
            <v>24.437999999999999</v>
          </cell>
          <cell r="Q195">
            <v>140967.49</v>
          </cell>
          <cell r="R195">
            <v>1884111.9508619255</v>
          </cell>
          <cell r="S195">
            <v>0</v>
          </cell>
          <cell r="T195">
            <v>0</v>
          </cell>
        </row>
        <row r="196">
          <cell r="A196">
            <v>108.6</v>
          </cell>
          <cell r="B196">
            <v>0</v>
          </cell>
          <cell r="C196">
            <v>0</v>
          </cell>
          <cell r="D196">
            <v>0</v>
          </cell>
          <cell r="E196">
            <v>41.7</v>
          </cell>
          <cell r="F196">
            <v>1646174.41</v>
          </cell>
          <cell r="G196">
            <v>1365.88</v>
          </cell>
          <cell r="H196">
            <v>0</v>
          </cell>
          <cell r="I196">
            <v>0</v>
          </cell>
          <cell r="J196">
            <v>0</v>
          </cell>
          <cell r="K196">
            <v>1647540.2899999998</v>
          </cell>
          <cell r="L196">
            <v>-213638.16959542115</v>
          </cell>
          <cell r="M196">
            <v>1433902.1204045787</v>
          </cell>
          <cell r="N196">
            <v>487434.62</v>
          </cell>
          <cell r="O196">
            <v>34372373</v>
          </cell>
          <cell r="P196">
            <v>14.180999999999999</v>
          </cell>
          <cell r="Q196">
            <v>71841.440000000002</v>
          </cell>
          <cell r="R196">
            <v>874626.06040457869</v>
          </cell>
          <cell r="S196">
            <v>7823.44</v>
          </cell>
          <cell r="T196">
            <v>0</v>
          </cell>
        </row>
        <row r="197">
          <cell r="A197">
            <v>211.2</v>
          </cell>
          <cell r="B197">
            <v>0</v>
          </cell>
          <cell r="C197">
            <v>0</v>
          </cell>
          <cell r="D197">
            <v>0</v>
          </cell>
          <cell r="E197">
            <v>69.7</v>
          </cell>
          <cell r="F197">
            <v>2658091.0099999998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2658091.0099999998</v>
          </cell>
          <cell r="L197">
            <v>-344677.27523339918</v>
          </cell>
          <cell r="M197">
            <v>2313413.7347666007</v>
          </cell>
          <cell r="N197">
            <v>443508.35</v>
          </cell>
          <cell r="O197">
            <v>16426235</v>
          </cell>
          <cell r="P197">
            <v>27</v>
          </cell>
          <cell r="Q197">
            <v>60387.14</v>
          </cell>
          <cell r="R197">
            <v>1809518.2447666007</v>
          </cell>
          <cell r="S197">
            <v>0</v>
          </cell>
          <cell r="T197">
            <v>0</v>
          </cell>
        </row>
        <row r="198">
          <cell r="A198">
            <v>109.8</v>
          </cell>
          <cell r="B198">
            <v>0</v>
          </cell>
          <cell r="C198">
            <v>0</v>
          </cell>
          <cell r="D198">
            <v>0</v>
          </cell>
          <cell r="E198">
            <v>22</v>
          </cell>
          <cell r="F198">
            <v>1663279.39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1663279.39</v>
          </cell>
          <cell r="L198">
            <v>-215679.0741702521</v>
          </cell>
          <cell r="M198">
            <v>1447600.3158297478</v>
          </cell>
          <cell r="N198">
            <v>186266.14</v>
          </cell>
          <cell r="O198">
            <v>6898746</v>
          </cell>
          <cell r="P198">
            <v>27</v>
          </cell>
          <cell r="Q198">
            <v>23932.77</v>
          </cell>
          <cell r="R198">
            <v>1237401.4058297477</v>
          </cell>
          <cell r="S198">
            <v>0</v>
          </cell>
          <cell r="T198">
            <v>0</v>
          </cell>
        </row>
        <row r="199">
          <cell r="A199">
            <v>89.8</v>
          </cell>
          <cell r="B199">
            <v>0</v>
          </cell>
          <cell r="C199">
            <v>0</v>
          </cell>
          <cell r="D199">
            <v>0</v>
          </cell>
          <cell r="E199">
            <v>44.5</v>
          </cell>
          <cell r="F199">
            <v>1379724.35</v>
          </cell>
          <cell r="G199">
            <v>36319.760000000002</v>
          </cell>
          <cell r="H199">
            <v>0</v>
          </cell>
          <cell r="I199">
            <v>0</v>
          </cell>
          <cell r="J199">
            <v>0</v>
          </cell>
          <cell r="K199">
            <v>1416044.11</v>
          </cell>
          <cell r="L199">
            <v>-183619.83228147778</v>
          </cell>
          <cell r="M199">
            <v>1232424.2777185224</v>
          </cell>
          <cell r="N199">
            <v>535755.06000000006</v>
          </cell>
          <cell r="O199">
            <v>27096655</v>
          </cell>
          <cell r="P199">
            <v>19.771999999999998</v>
          </cell>
          <cell r="Q199">
            <v>83198.3</v>
          </cell>
          <cell r="R199">
            <v>613470.91771852225</v>
          </cell>
          <cell r="S199">
            <v>231952.78</v>
          </cell>
          <cell r="T199">
            <v>28820.612285177031</v>
          </cell>
        </row>
        <row r="200">
          <cell r="A200">
            <v>1861.5</v>
          </cell>
          <cell r="B200">
            <v>0</v>
          </cell>
          <cell r="C200">
            <v>0</v>
          </cell>
          <cell r="D200">
            <v>0</v>
          </cell>
          <cell r="E200">
            <v>913</v>
          </cell>
          <cell r="F200">
            <v>14926783.289999999</v>
          </cell>
          <cell r="G200">
            <v>57161.93</v>
          </cell>
          <cell r="H200">
            <v>0</v>
          </cell>
          <cell r="I200">
            <v>0</v>
          </cell>
          <cell r="J200">
            <v>0</v>
          </cell>
          <cell r="K200">
            <v>14983945.219999999</v>
          </cell>
          <cell r="L200">
            <v>-1942982.9118891291</v>
          </cell>
          <cell r="M200">
            <v>13040962.30811087</v>
          </cell>
          <cell r="N200">
            <v>8503755.5099999998</v>
          </cell>
          <cell r="O200">
            <v>1371573470</v>
          </cell>
          <cell r="P200">
            <v>6.2</v>
          </cell>
          <cell r="Q200">
            <v>550672.27</v>
          </cell>
          <cell r="R200">
            <v>3986534.5281108706</v>
          </cell>
          <cell r="S200">
            <v>3904000</v>
          </cell>
          <cell r="T200">
            <v>0</v>
          </cell>
        </row>
        <row r="201">
          <cell r="A201">
            <v>1884.9</v>
          </cell>
          <cell r="B201">
            <v>0</v>
          </cell>
          <cell r="C201">
            <v>0</v>
          </cell>
          <cell r="D201">
            <v>0</v>
          </cell>
          <cell r="E201">
            <v>537.4</v>
          </cell>
          <cell r="F201">
            <v>14642444.91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14642444.91</v>
          </cell>
          <cell r="L201">
            <v>-1898700.2308600245</v>
          </cell>
          <cell r="M201">
            <v>12743744.679139975</v>
          </cell>
          <cell r="N201">
            <v>9621093.3200000003</v>
          </cell>
          <cell r="O201">
            <v>494963130</v>
          </cell>
          <cell r="P201">
            <v>19.437999999999999</v>
          </cell>
          <cell r="Q201">
            <v>621677.11</v>
          </cell>
          <cell r="R201">
            <v>2500974.2491399753</v>
          </cell>
          <cell r="S201">
            <v>1200000</v>
          </cell>
          <cell r="T201">
            <v>0</v>
          </cell>
        </row>
        <row r="202">
          <cell r="A202">
            <v>2250</v>
          </cell>
          <cell r="B202">
            <v>0</v>
          </cell>
          <cell r="C202">
            <v>0</v>
          </cell>
          <cell r="D202">
            <v>0</v>
          </cell>
          <cell r="E202">
            <v>902</v>
          </cell>
          <cell r="F202">
            <v>17638458.169999998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17638458.169999998</v>
          </cell>
          <cell r="L202">
            <v>-2287196.2165636639</v>
          </cell>
          <cell r="M202">
            <v>15351261.953436334</v>
          </cell>
          <cell r="N202">
            <v>14109965.439999999</v>
          </cell>
          <cell r="O202">
            <v>1301057210</v>
          </cell>
          <cell r="P202">
            <v>10.845000000000001</v>
          </cell>
          <cell r="Q202">
            <v>560475.53</v>
          </cell>
          <cell r="R202">
            <v>680820.98343633418</v>
          </cell>
          <cell r="S202">
            <v>1246526.3700000001</v>
          </cell>
          <cell r="T202">
            <v>85967.066939243465</v>
          </cell>
        </row>
        <row r="203">
          <cell r="A203">
            <v>4847.1000000000004</v>
          </cell>
          <cell r="B203">
            <v>0</v>
          </cell>
          <cell r="C203">
            <v>0</v>
          </cell>
          <cell r="D203">
            <v>0</v>
          </cell>
          <cell r="E203">
            <v>662.7</v>
          </cell>
          <cell r="F203">
            <v>37123944.920000002</v>
          </cell>
          <cell r="G203">
            <v>7361.57</v>
          </cell>
          <cell r="H203">
            <v>0</v>
          </cell>
          <cell r="I203">
            <v>0</v>
          </cell>
          <cell r="J203">
            <v>0</v>
          </cell>
          <cell r="K203">
            <v>37131306.490000002</v>
          </cell>
          <cell r="L203">
            <v>-4814853.0274851024</v>
          </cell>
          <cell r="M203">
            <v>32316453.4625149</v>
          </cell>
          <cell r="N203">
            <v>14124959.82</v>
          </cell>
          <cell r="O203">
            <v>523146660</v>
          </cell>
          <cell r="P203">
            <v>27</v>
          </cell>
          <cell r="Q203">
            <v>1058473.05</v>
          </cell>
          <cell r="R203">
            <v>17133020.592514899</v>
          </cell>
          <cell r="S203">
            <v>2595350</v>
          </cell>
          <cell r="T203">
            <v>0</v>
          </cell>
        </row>
        <row r="204">
          <cell r="A204">
            <v>3512.2</v>
          </cell>
          <cell r="B204">
            <v>0</v>
          </cell>
          <cell r="C204">
            <v>0</v>
          </cell>
          <cell r="D204">
            <v>0</v>
          </cell>
          <cell r="E204">
            <v>758.5</v>
          </cell>
          <cell r="F204">
            <v>26902067.390000001</v>
          </cell>
          <cell r="G204">
            <v>3210.95</v>
          </cell>
          <cell r="H204">
            <v>0</v>
          </cell>
          <cell r="I204">
            <v>0</v>
          </cell>
          <cell r="J204">
            <v>0</v>
          </cell>
          <cell r="K204">
            <v>26905278.34</v>
          </cell>
          <cell r="L204">
            <v>-3488833.9009985193</v>
          </cell>
          <cell r="M204">
            <v>23416444.439001482</v>
          </cell>
          <cell r="N204">
            <v>6104871.75</v>
          </cell>
          <cell r="O204">
            <v>331534254</v>
          </cell>
          <cell r="P204">
            <v>18.414000000000001</v>
          </cell>
          <cell r="Q204">
            <v>461564.94</v>
          </cell>
          <cell r="R204">
            <v>16850007.749001481</v>
          </cell>
          <cell r="S204">
            <v>500000</v>
          </cell>
          <cell r="T204">
            <v>0</v>
          </cell>
        </row>
        <row r="205">
          <cell r="A205">
            <v>20603.5</v>
          </cell>
          <cell r="B205">
            <v>0</v>
          </cell>
          <cell r="C205">
            <v>135</v>
          </cell>
          <cell r="D205">
            <v>2</v>
          </cell>
          <cell r="E205">
            <v>11254.2</v>
          </cell>
          <cell r="F205">
            <v>162322407.53</v>
          </cell>
          <cell r="G205">
            <v>0</v>
          </cell>
          <cell r="H205">
            <v>996435</v>
          </cell>
          <cell r="I205">
            <v>14762</v>
          </cell>
          <cell r="J205">
            <v>0</v>
          </cell>
          <cell r="K205">
            <v>162322407.53</v>
          </cell>
          <cell r="L205">
            <v>-21048506.212270666</v>
          </cell>
          <cell r="M205">
            <v>141273901.31772932</v>
          </cell>
          <cell r="N205">
            <v>26329697.73</v>
          </cell>
          <cell r="O205">
            <v>975173990</v>
          </cell>
          <cell r="P205">
            <v>27</v>
          </cell>
          <cell r="Q205">
            <v>2163561.2999999998</v>
          </cell>
          <cell r="R205">
            <v>112780642.28772932</v>
          </cell>
          <cell r="S205">
            <v>0</v>
          </cell>
          <cell r="T205">
            <v>259186.71438397205</v>
          </cell>
        </row>
        <row r="206">
          <cell r="A206">
            <v>1135.9000000000001</v>
          </cell>
          <cell r="B206">
            <v>0</v>
          </cell>
          <cell r="C206">
            <v>0</v>
          </cell>
          <cell r="D206">
            <v>0</v>
          </cell>
          <cell r="E206">
            <v>424.9</v>
          </cell>
          <cell r="F206">
            <v>9273687.8399999999</v>
          </cell>
          <cell r="G206">
            <v>4535.43</v>
          </cell>
          <cell r="H206">
            <v>0</v>
          </cell>
          <cell r="I206">
            <v>0</v>
          </cell>
          <cell r="J206">
            <v>0</v>
          </cell>
          <cell r="K206">
            <v>9278223.2699999996</v>
          </cell>
          <cell r="L206">
            <v>-10.189999999478459</v>
          </cell>
          <cell r="M206">
            <v>9278213.0800000001</v>
          </cell>
          <cell r="N206">
            <v>8837227.0800000001</v>
          </cell>
          <cell r="O206">
            <v>1429740670</v>
          </cell>
          <cell r="P206">
            <v>6.181</v>
          </cell>
          <cell r="Q206">
            <v>440986</v>
          </cell>
          <cell r="R206">
            <v>0</v>
          </cell>
          <cell r="S206">
            <v>1974045</v>
          </cell>
          <cell r="T206">
            <v>0</v>
          </cell>
        </row>
        <row r="207">
          <cell r="A207">
            <v>2236.8000000000002</v>
          </cell>
          <cell r="B207">
            <v>0</v>
          </cell>
          <cell r="C207">
            <v>0</v>
          </cell>
          <cell r="D207">
            <v>0</v>
          </cell>
          <cell r="E207">
            <v>1337.5</v>
          </cell>
          <cell r="F207">
            <v>18410410.41</v>
          </cell>
          <cell r="G207">
            <v>142247.74</v>
          </cell>
          <cell r="H207">
            <v>0</v>
          </cell>
          <cell r="I207">
            <v>0</v>
          </cell>
          <cell r="J207">
            <v>0</v>
          </cell>
          <cell r="K207">
            <v>18552658.149999999</v>
          </cell>
          <cell r="L207">
            <v>-2405741.4269945244</v>
          </cell>
          <cell r="M207">
            <v>16146916.723005474</v>
          </cell>
          <cell r="N207">
            <v>7492797.8399999999</v>
          </cell>
          <cell r="O207">
            <v>617046680</v>
          </cell>
          <cell r="P207">
            <v>12.143000000000001</v>
          </cell>
          <cell r="Q207">
            <v>526686.98</v>
          </cell>
          <cell r="R207">
            <v>8127431.9030054733</v>
          </cell>
          <cell r="S207">
            <v>2675000</v>
          </cell>
          <cell r="T207">
            <v>54862.556819939906</v>
          </cell>
        </row>
        <row r="208">
          <cell r="A208">
            <v>784</v>
          </cell>
          <cell r="B208">
            <v>0</v>
          </cell>
          <cell r="C208">
            <v>0</v>
          </cell>
          <cell r="D208">
            <v>0</v>
          </cell>
          <cell r="E208">
            <v>300.89999999999998</v>
          </cell>
          <cell r="F208">
            <v>6684693.6299999999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6684693.6299999999</v>
          </cell>
          <cell r="L208">
            <v>-866810.79672981566</v>
          </cell>
          <cell r="M208">
            <v>5817882.8332701847</v>
          </cell>
          <cell r="N208">
            <v>3040134.25</v>
          </cell>
          <cell r="O208">
            <v>180102740</v>
          </cell>
          <cell r="P208">
            <v>16.88</v>
          </cell>
          <cell r="Q208">
            <v>223102.94</v>
          </cell>
          <cell r="R208">
            <v>2554645.6432701848</v>
          </cell>
          <cell r="S208">
            <v>900000</v>
          </cell>
          <cell r="T208">
            <v>0</v>
          </cell>
        </row>
        <row r="209">
          <cell r="A209">
            <v>164.2</v>
          </cell>
          <cell r="B209">
            <v>0</v>
          </cell>
          <cell r="C209">
            <v>0</v>
          </cell>
          <cell r="D209">
            <v>0</v>
          </cell>
          <cell r="E209">
            <v>47.2</v>
          </cell>
          <cell r="F209">
            <v>2280103.7399999998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2280103.7399999998</v>
          </cell>
          <cell r="L209">
            <v>-137545.67999999982</v>
          </cell>
          <cell r="M209">
            <v>2142558.06</v>
          </cell>
          <cell r="N209">
            <v>2054080.93</v>
          </cell>
          <cell r="O209">
            <v>177611840</v>
          </cell>
          <cell r="P209">
            <v>11.565</v>
          </cell>
          <cell r="Q209">
            <v>88477.13</v>
          </cell>
          <cell r="R209">
            <v>1.1641532182693481E-10</v>
          </cell>
          <cell r="S209">
            <v>195000</v>
          </cell>
          <cell r="T209">
            <v>0</v>
          </cell>
        </row>
        <row r="210">
          <cell r="A210">
            <v>182.4</v>
          </cell>
          <cell r="B210">
            <v>0</v>
          </cell>
          <cell r="C210">
            <v>0</v>
          </cell>
          <cell r="D210">
            <v>0</v>
          </cell>
          <cell r="E210">
            <v>35.5</v>
          </cell>
          <cell r="F210">
            <v>2384480.48</v>
          </cell>
          <cell r="G210">
            <v>32535.45</v>
          </cell>
          <cell r="H210">
            <v>0</v>
          </cell>
          <cell r="I210">
            <v>0</v>
          </cell>
          <cell r="J210">
            <v>0</v>
          </cell>
          <cell r="K210">
            <v>2417015.9300000002</v>
          </cell>
          <cell r="L210">
            <v>-119.77000000019325</v>
          </cell>
          <cell r="M210">
            <v>2416896.16</v>
          </cell>
          <cell r="N210">
            <v>2307513.98</v>
          </cell>
          <cell r="O210">
            <v>268409210</v>
          </cell>
          <cell r="P210">
            <v>8.5969999999999995</v>
          </cell>
          <cell r="Q210">
            <v>109382.18</v>
          </cell>
          <cell r="R210">
            <v>1.7462298274040222E-10</v>
          </cell>
          <cell r="S210">
            <v>75000</v>
          </cell>
          <cell r="T210">
            <v>0</v>
          </cell>
        </row>
        <row r="211">
          <cell r="A211">
            <v>80.399999999999991</v>
          </cell>
          <cell r="B211">
            <v>0</v>
          </cell>
          <cell r="C211">
            <v>0</v>
          </cell>
          <cell r="D211">
            <v>0</v>
          </cell>
          <cell r="E211">
            <v>25.1</v>
          </cell>
          <cell r="F211">
            <v>1296446.3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1296446.3</v>
          </cell>
          <cell r="L211">
            <v>-179.07000000002154</v>
          </cell>
          <cell r="M211">
            <v>1296267.23</v>
          </cell>
          <cell r="N211">
            <v>1198537.78</v>
          </cell>
          <cell r="O211">
            <v>299260370</v>
          </cell>
          <cell r="P211">
            <v>4.0049999999999999</v>
          </cell>
          <cell r="Q211">
            <v>97729.45</v>
          </cell>
          <cell r="R211">
            <v>0</v>
          </cell>
          <cell r="S211">
            <v>130000</v>
          </cell>
          <cell r="T211">
            <v>0</v>
          </cell>
        </row>
        <row r="212">
          <cell r="A212">
            <v>773.4</v>
          </cell>
          <cell r="B212">
            <v>0</v>
          </cell>
          <cell r="C212">
            <v>0</v>
          </cell>
          <cell r="D212">
            <v>0</v>
          </cell>
          <cell r="E212">
            <v>410.1</v>
          </cell>
          <cell r="F212">
            <v>6915270.7199999997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6915270.7199999997</v>
          </cell>
          <cell r="L212">
            <v>-896709.95473962603</v>
          </cell>
          <cell r="M212">
            <v>6018560.7652603742</v>
          </cell>
          <cell r="N212">
            <v>2050429.09</v>
          </cell>
          <cell r="O212">
            <v>111770460</v>
          </cell>
          <cell r="P212">
            <v>18.344999999999999</v>
          </cell>
          <cell r="Q212">
            <v>257428.03</v>
          </cell>
          <cell r="R212">
            <v>3710703.6452603745</v>
          </cell>
          <cell r="S212">
            <v>1194000</v>
          </cell>
          <cell r="T212">
            <v>49026.290174735397</v>
          </cell>
        </row>
        <row r="213">
          <cell r="A213">
            <v>664.5</v>
          </cell>
          <cell r="B213">
            <v>0</v>
          </cell>
          <cell r="C213">
            <v>0</v>
          </cell>
          <cell r="D213">
            <v>0</v>
          </cell>
          <cell r="E213">
            <v>236</v>
          </cell>
          <cell r="F213">
            <v>5676270.25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5676270.25</v>
          </cell>
          <cell r="L213">
            <v>-736047.5453616638</v>
          </cell>
          <cell r="M213">
            <v>4940222.7046383359</v>
          </cell>
          <cell r="N213">
            <v>1443326.19</v>
          </cell>
          <cell r="O213">
            <v>96016910</v>
          </cell>
          <cell r="P213">
            <v>15.032</v>
          </cell>
          <cell r="Q213">
            <v>176363.66</v>
          </cell>
          <cell r="R213">
            <v>3320532.8546383358</v>
          </cell>
          <cell r="S213">
            <v>400000</v>
          </cell>
          <cell r="T213">
            <v>0</v>
          </cell>
        </row>
        <row r="214">
          <cell r="A214">
            <v>172.8</v>
          </cell>
          <cell r="B214">
            <v>0</v>
          </cell>
          <cell r="C214">
            <v>0</v>
          </cell>
          <cell r="D214">
            <v>0</v>
          </cell>
          <cell r="E214">
            <v>78</v>
          </cell>
          <cell r="F214">
            <v>2403430.9200000004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2403430.9200000004</v>
          </cell>
          <cell r="L214">
            <v>-311655.25093036675</v>
          </cell>
          <cell r="M214">
            <v>2091775.6690696336</v>
          </cell>
          <cell r="N214">
            <v>352815.97</v>
          </cell>
          <cell r="O214">
            <v>16411572</v>
          </cell>
          <cell r="P214">
            <v>21.498000000000001</v>
          </cell>
          <cell r="Q214">
            <v>43975.42</v>
          </cell>
          <cell r="R214">
            <v>1694984.2790696337</v>
          </cell>
          <cell r="S214">
            <v>0</v>
          </cell>
          <cell r="T214">
            <v>0</v>
          </cell>
        </row>
        <row r="215">
          <cell r="A215">
            <v>73.400000000000006</v>
          </cell>
          <cell r="B215">
            <v>0</v>
          </cell>
          <cell r="C215">
            <v>0</v>
          </cell>
          <cell r="D215">
            <v>0</v>
          </cell>
          <cell r="E215">
            <v>12</v>
          </cell>
          <cell r="F215">
            <v>1215199.1599999999</v>
          </cell>
          <cell r="G215">
            <v>3674.41</v>
          </cell>
          <cell r="H215">
            <v>0</v>
          </cell>
          <cell r="I215">
            <v>0</v>
          </cell>
          <cell r="J215">
            <v>0</v>
          </cell>
          <cell r="K215">
            <v>1218873.5699999998</v>
          </cell>
          <cell r="L215">
            <v>-158052.5344621687</v>
          </cell>
          <cell r="M215">
            <v>1060821.035537831</v>
          </cell>
          <cell r="N215">
            <v>390309.11</v>
          </cell>
          <cell r="O215">
            <v>19837820</v>
          </cell>
          <cell r="P215">
            <v>19.675000000000001</v>
          </cell>
          <cell r="Q215">
            <v>43395.46</v>
          </cell>
          <cell r="R215">
            <v>627116.46553783107</v>
          </cell>
          <cell r="S215">
            <v>27380</v>
          </cell>
          <cell r="T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2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-93187635.895943046</v>
          </cell>
          <cell r="K216">
            <v>0</v>
          </cell>
          <cell r="L216">
            <v>0</v>
          </cell>
          <cell r="M216">
            <v>93187635.895943046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7">
          <cell r="A217">
            <v>831059.29999999993</v>
          </cell>
          <cell r="B217">
            <v>13468.300000000003</v>
          </cell>
          <cell r="C217">
            <v>14665</v>
          </cell>
          <cell r="D217">
            <v>421.5</v>
          </cell>
          <cell r="E217">
            <v>304975</v>
          </cell>
          <cell r="F217">
            <v>6804970594.7940025</v>
          </cell>
          <cell r="G217">
            <v>8512830.9999999963</v>
          </cell>
          <cell r="H217">
            <v>111988222.5</v>
          </cell>
          <cell r="I217">
            <v>3125853.5</v>
          </cell>
          <cell r="K217">
            <v>6813483425.7939987</v>
          </cell>
          <cell r="L217">
            <v>-880158989.46882677</v>
          </cell>
          <cell r="M217">
            <v>5933324436.3251686</v>
          </cell>
          <cell r="N217">
            <v>1837512869.7299998</v>
          </cell>
          <cell r="O217">
            <v>89507044252</v>
          </cell>
          <cell r="Q217">
            <v>145319037.07999998</v>
          </cell>
          <cell r="R217">
            <v>3950492529.5151725</v>
          </cell>
          <cell r="S217">
            <v>808343635.97642076</v>
          </cell>
          <cell r="T217">
            <v>7492697.3016047152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799"/>
  <sheetViews>
    <sheetView tabSelected="1" defaultGridColor="0" colorId="22" zoomScale="85" workbookViewId="0">
      <pane xSplit="3" ySplit="8" topLeftCell="D9" activePane="bottomRight" state="frozenSplit"/>
      <selection pane="topRight" activeCell="C1" sqref="C1"/>
      <selection pane="bottomLeft" activeCell="I13" sqref="I13"/>
      <selection pane="bottomRight" activeCell="A7" sqref="A7"/>
    </sheetView>
  </sheetViews>
  <sheetFormatPr defaultColWidth="9.77734375" defaultRowHeight="15" x14ac:dyDescent="0.2"/>
  <cols>
    <col min="1" max="1" width="9.77734375" style="89"/>
    <col min="2" max="2" width="1.21875" style="89" customWidth="1"/>
    <col min="3" max="3" width="15.109375" style="31" customWidth="1"/>
    <col min="4" max="4" width="9.88671875" style="32" bestFit="1" customWidth="1"/>
    <col min="5" max="7" width="9.77734375" style="32"/>
    <col min="8" max="8" width="10.6640625" style="32" customWidth="1"/>
    <col min="9" max="9" width="13.6640625" style="33" bestFit="1" customWidth="1"/>
    <col min="10" max="10" width="11.5546875" style="33" customWidth="1"/>
    <col min="11" max="11" width="12.21875" style="31" customWidth="1"/>
    <col min="12" max="12" width="11" style="34" bestFit="1" customWidth="1"/>
    <col min="13" max="13" width="11.6640625" style="33" bestFit="1" customWidth="1"/>
    <col min="14" max="14" width="13.6640625" style="33" bestFit="1" customWidth="1"/>
    <col min="15" max="15" width="14.33203125" style="10" bestFit="1" customWidth="1"/>
    <col min="16" max="16" width="14" style="37" bestFit="1" customWidth="1"/>
    <col min="17" max="17" width="13.6640625" bestFit="1" customWidth="1"/>
    <col min="18" max="18" width="14.77734375" bestFit="1" customWidth="1"/>
    <col min="19" max="19" width="14" bestFit="1" customWidth="1"/>
    <col min="20" max="20" width="12" style="12" bestFit="1" customWidth="1"/>
    <col min="21" max="21" width="13.6640625" customWidth="1"/>
    <col min="22" max="22" width="12" hidden="1" customWidth="1"/>
    <col min="23" max="23" width="13.6640625" customWidth="1"/>
  </cols>
  <sheetData>
    <row r="1" spans="1:23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">
      <c r="A3" s="1" t="s">
        <v>260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">
      <c r="A5" s="2"/>
      <c r="B5" s="3"/>
      <c r="C5" s="4"/>
      <c r="D5" s="5" t="s">
        <v>2</v>
      </c>
      <c r="E5" s="5" t="s">
        <v>3</v>
      </c>
      <c r="F5" s="5" t="s">
        <v>4</v>
      </c>
      <c r="G5" s="5" t="s">
        <v>5</v>
      </c>
      <c r="H5" s="6"/>
      <c r="I5" s="7"/>
      <c r="J5" s="7"/>
      <c r="K5" s="8"/>
      <c r="L5" s="9"/>
      <c r="M5" s="7"/>
      <c r="N5" s="7"/>
      <c r="P5" s="11"/>
      <c r="Q5" s="8"/>
      <c r="R5" s="8"/>
      <c r="S5" s="8"/>
    </row>
    <row r="6" spans="1:23" x14ac:dyDescent="0.2">
      <c r="A6" s="2"/>
      <c r="B6" s="3"/>
      <c r="C6" s="4"/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13" t="s">
        <v>10</v>
      </c>
      <c r="J6" s="13" t="s">
        <v>10</v>
      </c>
      <c r="K6" s="3" t="s">
        <v>4</v>
      </c>
      <c r="L6" s="14" t="s">
        <v>10</v>
      </c>
      <c r="M6" s="13" t="s">
        <v>11</v>
      </c>
      <c r="N6" s="13" t="s">
        <v>10</v>
      </c>
      <c r="O6" s="15" t="s">
        <v>10</v>
      </c>
      <c r="P6" s="16" t="s">
        <v>12</v>
      </c>
      <c r="Q6" s="17" t="s">
        <v>10</v>
      </c>
      <c r="R6" s="17" t="s">
        <v>10</v>
      </c>
      <c r="S6" s="8" t="s">
        <v>13</v>
      </c>
      <c r="T6" s="14" t="s">
        <v>14</v>
      </c>
      <c r="U6" s="18" t="s">
        <v>10</v>
      </c>
      <c r="V6" s="18" t="s">
        <v>10</v>
      </c>
      <c r="W6" s="18" t="s">
        <v>15</v>
      </c>
    </row>
    <row r="7" spans="1:23" x14ac:dyDescent="0.2">
      <c r="A7" s="2"/>
      <c r="B7" s="3"/>
      <c r="C7" s="4"/>
      <c r="D7" s="5" t="s">
        <v>16</v>
      </c>
      <c r="E7" s="5" t="s">
        <v>6</v>
      </c>
      <c r="F7" s="5" t="s">
        <v>16</v>
      </c>
      <c r="G7" s="5" t="s">
        <v>6</v>
      </c>
      <c r="H7" s="5" t="s">
        <v>17</v>
      </c>
      <c r="I7" s="13" t="s">
        <v>18</v>
      </c>
      <c r="J7" s="13" t="s">
        <v>19</v>
      </c>
      <c r="K7" s="3" t="s">
        <v>18</v>
      </c>
      <c r="L7" s="14" t="s">
        <v>9</v>
      </c>
      <c r="M7" s="13" t="s">
        <v>20</v>
      </c>
      <c r="N7" s="19" t="s">
        <v>21</v>
      </c>
      <c r="O7" s="20" t="s">
        <v>22</v>
      </c>
      <c r="P7" s="16" t="s">
        <v>23</v>
      </c>
      <c r="Q7" s="17" t="s">
        <v>24</v>
      </c>
      <c r="R7" s="17" t="s">
        <v>25</v>
      </c>
      <c r="S7" s="3" t="s">
        <v>26</v>
      </c>
      <c r="T7" s="14" t="s">
        <v>27</v>
      </c>
      <c r="U7" s="3" t="s">
        <v>28</v>
      </c>
      <c r="V7" s="18" t="s">
        <v>29</v>
      </c>
      <c r="W7" s="18" t="s">
        <v>30</v>
      </c>
    </row>
    <row r="8" spans="1:23" ht="15.75" thickBot="1" x14ac:dyDescent="0.25">
      <c r="A8" s="21" t="s">
        <v>31</v>
      </c>
      <c r="B8" s="21"/>
      <c r="C8" s="22" t="s">
        <v>32</v>
      </c>
      <c r="D8" s="23" t="s">
        <v>33</v>
      </c>
      <c r="E8" s="23" t="s">
        <v>34</v>
      </c>
      <c r="F8" s="23" t="s">
        <v>35</v>
      </c>
      <c r="G8" s="23" t="s">
        <v>16</v>
      </c>
      <c r="H8" s="23" t="s">
        <v>36</v>
      </c>
      <c r="I8" s="24" t="s">
        <v>37</v>
      </c>
      <c r="J8" s="24" t="s">
        <v>37</v>
      </c>
      <c r="K8" s="21" t="s">
        <v>37</v>
      </c>
      <c r="L8" s="25" t="s">
        <v>37</v>
      </c>
      <c r="M8" s="24" t="s">
        <v>37</v>
      </c>
      <c r="N8" s="26" t="s">
        <v>37</v>
      </c>
      <c r="O8" s="27" t="s">
        <v>38</v>
      </c>
      <c r="P8" s="28" t="s">
        <v>37</v>
      </c>
      <c r="Q8" s="29" t="s">
        <v>39</v>
      </c>
      <c r="R8" s="29" t="s">
        <v>40</v>
      </c>
      <c r="S8" s="21" t="s">
        <v>41</v>
      </c>
      <c r="T8" s="25" t="s">
        <v>39</v>
      </c>
      <c r="U8" s="30" t="s">
        <v>42</v>
      </c>
      <c r="V8" s="30" t="s">
        <v>43</v>
      </c>
      <c r="W8" s="30" t="s">
        <v>37</v>
      </c>
    </row>
    <row r="9" spans="1:23" x14ac:dyDescent="0.2">
      <c r="A9" s="31"/>
      <c r="B9" s="31"/>
      <c r="N9" s="35"/>
      <c r="O9" s="36"/>
      <c r="Q9" s="38"/>
      <c r="R9" s="38"/>
      <c r="U9" s="39"/>
    </row>
    <row r="10" spans="1:23" x14ac:dyDescent="0.2">
      <c r="A10" s="3" t="s">
        <v>44</v>
      </c>
      <c r="B10" s="3"/>
      <c r="C10" s="8" t="s">
        <v>45</v>
      </c>
      <c r="N10" s="35"/>
      <c r="O10" s="36"/>
      <c r="Q10" s="38"/>
      <c r="R10" s="38"/>
    </row>
    <row r="11" spans="1:23" x14ac:dyDescent="0.2">
      <c r="A11" s="2"/>
      <c r="B11" s="3"/>
      <c r="C11" s="4" t="s">
        <v>10</v>
      </c>
      <c r="D11" s="32">
        <f>[1]transpose!A38</f>
        <v>8203.9</v>
      </c>
      <c r="E11" s="32">
        <f>[1]transpose!B38</f>
        <v>0</v>
      </c>
      <c r="F11" s="32">
        <f>[1]transpose!C38</f>
        <v>2325.5</v>
      </c>
      <c r="G11" s="32">
        <f>[1]transpose!D38</f>
        <v>3</v>
      </c>
      <c r="H11" s="32">
        <f>[1]transpose!E38</f>
        <v>4327.2</v>
      </c>
      <c r="I11" s="10">
        <f>[1]transpose!F38</f>
        <v>65980348.289999999</v>
      </c>
      <c r="J11" s="10">
        <f>[1]transpose!G38</f>
        <v>0</v>
      </c>
      <c r="K11" s="10">
        <f>[1]transpose!H38</f>
        <v>17164515.5</v>
      </c>
      <c r="L11" s="10">
        <f>[1]transpose!I38</f>
        <v>22143</v>
      </c>
      <c r="M11" s="10">
        <f>[1]transpose!J38</f>
        <v>0</v>
      </c>
      <c r="N11" s="36">
        <f>[1]transpose!K38</f>
        <v>65980348.289999999</v>
      </c>
      <c r="O11" s="40">
        <f>[1]transpose!L38</f>
        <v>-8555736.6478388086</v>
      </c>
      <c r="P11" s="10">
        <f>[1]transpose!M38</f>
        <v>57424611.642161191</v>
      </c>
      <c r="Q11" s="36">
        <f>[1]transpose!N38</f>
        <v>12023326.75</v>
      </c>
      <c r="R11" s="36">
        <f>[1]transpose!O38</f>
        <v>461017130</v>
      </c>
      <c r="S11" s="37">
        <f>[1]transpose!P38</f>
        <v>26.08</v>
      </c>
      <c r="T11" s="41">
        <f>[1]transpose!Q38</f>
        <v>925066.85</v>
      </c>
      <c r="U11" s="41">
        <f>[1]transpose!R38</f>
        <v>44476218.042161189</v>
      </c>
      <c r="V11" s="41">
        <f>[1]transpose!S38</f>
        <v>4884049.99</v>
      </c>
      <c r="W11" s="41">
        <f>[1]transpose!T38</f>
        <v>88195.871072444948</v>
      </c>
    </row>
    <row r="12" spans="1:23" x14ac:dyDescent="0.2">
      <c r="A12" s="2"/>
      <c r="B12" s="3"/>
      <c r="C12" s="4" t="s">
        <v>46</v>
      </c>
      <c r="G12" s="32" t="s">
        <v>5</v>
      </c>
      <c r="I12" s="10">
        <f>I11/(D11+E11)</f>
        <v>8042.5588183668742</v>
      </c>
      <c r="J12" s="10">
        <f>J11/(D11)</f>
        <v>0</v>
      </c>
      <c r="K12" s="10"/>
      <c r="L12" s="10"/>
      <c r="M12" s="10"/>
      <c r="N12" s="36">
        <f>N11/(D11+E11)</f>
        <v>8042.5588183668742</v>
      </c>
      <c r="O12" s="40">
        <f>O11/(D11+E11)</f>
        <v>-1042.8865110299746</v>
      </c>
      <c r="P12" s="36">
        <f>P11/($D11)</f>
        <v>6999.6723073369003</v>
      </c>
      <c r="Q12" s="36">
        <f>Q11/($D11+E11)</f>
        <v>1465.5623240166262</v>
      </c>
      <c r="R12" s="36">
        <f>R11/($D11+E11)</f>
        <v>56194.87438901011</v>
      </c>
      <c r="S12" s="37"/>
      <c r="T12" s="42">
        <f>T11/($D11+E11)</f>
        <v>112.75940101658968</v>
      </c>
      <c r="U12" s="42">
        <f>U11/($D11+E11)</f>
        <v>5421.350582303684</v>
      </c>
      <c r="V12" s="42">
        <f>V11/($D11)</f>
        <v>595.33270639573868</v>
      </c>
      <c r="W12" s="42">
        <f>W11/($D11)</f>
        <v>10.750480999578853</v>
      </c>
    </row>
    <row r="13" spans="1:23" x14ac:dyDescent="0.2">
      <c r="A13" s="2"/>
      <c r="B13" s="3"/>
      <c r="C13" s="4"/>
      <c r="I13" s="10"/>
      <c r="J13" s="10"/>
      <c r="K13" s="10"/>
      <c r="L13" s="10"/>
      <c r="M13" s="10"/>
      <c r="N13" s="10"/>
      <c r="O13" s="43"/>
      <c r="P13" s="10"/>
      <c r="Q13" s="36"/>
      <c r="R13" s="10"/>
      <c r="S13" s="37"/>
      <c r="T13" s="44"/>
      <c r="U13" s="44"/>
      <c r="V13" s="44"/>
      <c r="W13" s="44"/>
    </row>
    <row r="14" spans="1:23" x14ac:dyDescent="0.2">
      <c r="A14" s="3" t="s">
        <v>44</v>
      </c>
      <c r="B14" s="3"/>
      <c r="C14" s="8" t="s">
        <v>47</v>
      </c>
      <c r="I14" s="10"/>
      <c r="J14" s="10"/>
      <c r="K14" s="10"/>
      <c r="L14" s="10"/>
      <c r="M14" s="10"/>
      <c r="N14" s="10"/>
      <c r="O14" s="43"/>
      <c r="P14" s="10"/>
      <c r="Q14" s="10"/>
      <c r="R14" s="10"/>
      <c r="S14" s="37"/>
      <c r="T14" s="44"/>
      <c r="U14" s="44"/>
      <c r="V14" s="44"/>
      <c r="W14" s="44"/>
    </row>
    <row r="15" spans="1:23" x14ac:dyDescent="0.2">
      <c r="A15" s="2"/>
      <c r="B15" s="3"/>
      <c r="C15" s="4" t="str">
        <f>C$11</f>
        <v>TOTAL</v>
      </c>
      <c r="D15" s="32">
        <f>[1]transpose!A39</f>
        <v>36918.300000000003</v>
      </c>
      <c r="E15" s="32">
        <f>[1]transpose!B39</f>
        <v>4263.6000000000004</v>
      </c>
      <c r="F15" s="32">
        <f>[1]transpose!C39</f>
        <v>0</v>
      </c>
      <c r="G15" s="32">
        <f>[1]transpose!D39</f>
        <v>0</v>
      </c>
      <c r="H15" s="32">
        <f>[1]transpose!E39</f>
        <v>14095.1</v>
      </c>
      <c r="I15" s="10">
        <f>[1]transpose!F39</f>
        <v>324511682.53000003</v>
      </c>
      <c r="J15" s="10">
        <f>[1]transpose!G39</f>
        <v>0</v>
      </c>
      <c r="K15" s="10">
        <f>[1]transpose!H39</f>
        <v>0</v>
      </c>
      <c r="L15" s="10">
        <f>[1]transpose!I39</f>
        <v>7381</v>
      </c>
      <c r="M15" s="10">
        <f>[1]transpose!J39</f>
        <v>-29240059.340471525</v>
      </c>
      <c r="N15" s="10">
        <f>[1]transpose!K39</f>
        <v>324511682.53000003</v>
      </c>
      <c r="O15" s="43">
        <f>[1]transpose!L39</f>
        <v>-42079748.998453699</v>
      </c>
      <c r="P15" s="10">
        <f>[1]transpose!M39</f>
        <v>253191874.19107482</v>
      </c>
      <c r="Q15" s="10">
        <f>[1]transpose!N39</f>
        <v>48351424.609999999</v>
      </c>
      <c r="R15" s="10">
        <f>[1]transpose!O39</f>
        <v>1790793504</v>
      </c>
      <c r="S15" s="37">
        <f>[1]transpose!P39</f>
        <v>27</v>
      </c>
      <c r="T15" s="41">
        <f>[1]transpose!Q39</f>
        <v>3696942.98</v>
      </c>
      <c r="U15" s="41">
        <f>[1]transpose!R39</f>
        <v>230383565.94154635</v>
      </c>
      <c r="V15" s="41">
        <f>[1]transpose!S39</f>
        <v>35400000</v>
      </c>
      <c r="W15" s="41">
        <f>[1]transpose!T39</f>
        <v>172825.55503740642</v>
      </c>
    </row>
    <row r="16" spans="1:23" x14ac:dyDescent="0.2">
      <c r="A16" s="2"/>
      <c r="B16" s="3"/>
      <c r="C16" s="4" t="str">
        <f>C$12</f>
        <v>PER PUPIL</v>
      </c>
      <c r="I16" s="10">
        <f>I15/(D15+E15)</f>
        <v>7879.9589754236695</v>
      </c>
      <c r="J16" s="10">
        <f>J15/(D15+E15)</f>
        <v>0</v>
      </c>
      <c r="K16" s="10"/>
      <c r="L16" s="10"/>
      <c r="M16" s="10">
        <f>M15/(E15)</f>
        <v>-6858.0681444018019</v>
      </c>
      <c r="N16" s="10">
        <f>N15/(D15+E15)</f>
        <v>7879.9589754236695</v>
      </c>
      <c r="O16" s="43">
        <f>O15/(D15+E15)</f>
        <v>-1021.8020294948435</v>
      </c>
      <c r="P16" s="10">
        <f>P15/($D15)</f>
        <v>6858.1672013899561</v>
      </c>
      <c r="Q16" s="10">
        <f>Q15/(D15+E15)</f>
        <v>1174.0940706961067</v>
      </c>
      <c r="R16" s="10">
        <f>R15/(D15+E15)</f>
        <v>43484.965579538584</v>
      </c>
      <c r="S16" s="37"/>
      <c r="T16" s="41">
        <f>T15/(D15+E15)</f>
        <v>89.771063986848588</v>
      </c>
      <c r="U16" s="41">
        <f>U15/(D15+E15)</f>
        <v>5594.291811245871</v>
      </c>
      <c r="V16" s="41">
        <f>V15/($D15)</f>
        <v>958.87405433077902</v>
      </c>
      <c r="W16" s="41">
        <f>W15/(D15)</f>
        <v>4.6812977584939288</v>
      </c>
    </row>
    <row r="17" spans="1:23" x14ac:dyDescent="0.2">
      <c r="A17" s="2"/>
      <c r="B17" s="3"/>
      <c r="C17" s="4"/>
      <c r="I17" s="10"/>
      <c r="J17" s="10"/>
      <c r="K17" s="10"/>
      <c r="L17" s="10"/>
      <c r="M17" s="10"/>
      <c r="N17" s="10"/>
      <c r="O17" s="43"/>
      <c r="P17" s="10"/>
      <c r="Q17" s="10"/>
      <c r="R17" s="10"/>
      <c r="S17" s="37"/>
      <c r="T17" s="44"/>
      <c r="U17" s="44"/>
      <c r="V17" s="44"/>
      <c r="W17" s="44"/>
    </row>
    <row r="18" spans="1:23" x14ac:dyDescent="0.2">
      <c r="A18" s="3" t="s">
        <v>44</v>
      </c>
      <c r="B18" s="3"/>
      <c r="C18" s="8" t="s">
        <v>48</v>
      </c>
      <c r="I18" s="10"/>
      <c r="J18" s="10"/>
      <c r="K18" s="10"/>
      <c r="L18" s="10"/>
      <c r="M18" s="10"/>
      <c r="N18" s="10"/>
      <c r="O18" s="43"/>
      <c r="P18" s="10"/>
      <c r="Q18" s="10"/>
      <c r="R18" s="10"/>
      <c r="S18" s="37"/>
      <c r="T18" s="44"/>
      <c r="U18" s="44"/>
      <c r="V18" s="44"/>
      <c r="W18" s="44"/>
    </row>
    <row r="19" spans="1:23" x14ac:dyDescent="0.2">
      <c r="A19" s="2"/>
      <c r="B19" s="3"/>
      <c r="C19" s="4" t="str">
        <f>C$11</f>
        <v>TOTAL</v>
      </c>
      <c r="D19" s="32">
        <f>[1]transpose!A40</f>
        <v>7205.2</v>
      </c>
      <c r="E19" s="32">
        <f>[1]transpose!B40</f>
        <v>860.6</v>
      </c>
      <c r="F19" s="32">
        <f>[1]transpose!C40</f>
        <v>0</v>
      </c>
      <c r="G19" s="32">
        <f>[1]transpose!D40</f>
        <v>2</v>
      </c>
      <c r="H19" s="32">
        <f>[1]transpose!E40</f>
        <v>5243.6</v>
      </c>
      <c r="I19" s="10">
        <f>[1]transpose!F40</f>
        <v>66908984.640000001</v>
      </c>
      <c r="J19" s="10">
        <f>[1]transpose!G40</f>
        <v>0</v>
      </c>
      <c r="K19" s="10">
        <f>[1]transpose!H40</f>
        <v>0</v>
      </c>
      <c r="L19" s="10">
        <f>[1]transpose!I40</f>
        <v>14762</v>
      </c>
      <c r="M19" s="10">
        <f>[1]transpose!J40</f>
        <v>-6213463.1519999998</v>
      </c>
      <c r="N19" s="10">
        <f>[1]transpose!K40</f>
        <v>66908984.640000001</v>
      </c>
      <c r="O19" s="43">
        <f>[1]transpose!L40</f>
        <v>-8676153.836564295</v>
      </c>
      <c r="P19" s="10">
        <f>[1]transpose!M40</f>
        <v>52019367.651435703</v>
      </c>
      <c r="Q19" s="10">
        <f>[1]transpose!N40</f>
        <v>15114488.59</v>
      </c>
      <c r="R19" s="10">
        <f>[1]transpose!O40</f>
        <v>612220050</v>
      </c>
      <c r="S19" s="37">
        <f>[1]transpose!P40</f>
        <v>24.687999999999999</v>
      </c>
      <c r="T19" s="41">
        <f>[1]transpose!Q40</f>
        <v>1187362.1100000001</v>
      </c>
      <c r="U19" s="41">
        <f>[1]transpose!R40</f>
        <v>41930980.10343571</v>
      </c>
      <c r="V19" s="41">
        <f>[1]transpose!S40</f>
        <v>4890000</v>
      </c>
      <c r="W19" s="41">
        <f>[1]transpose!T40</f>
        <v>336439.02842124825</v>
      </c>
    </row>
    <row r="20" spans="1:23" x14ac:dyDescent="0.2">
      <c r="A20" s="2"/>
      <c r="B20" s="3"/>
      <c r="C20" s="4" t="str">
        <f>C$12</f>
        <v>PER PUPIL</v>
      </c>
      <c r="I20" s="10">
        <f>I19/(D19+E19)</f>
        <v>8295.3934687197798</v>
      </c>
      <c r="J20" s="10">
        <f>J19/(D19)</f>
        <v>0</v>
      </c>
      <c r="K20" s="10"/>
      <c r="L20" s="10"/>
      <c r="M20" s="10">
        <f>M19/($E19)</f>
        <v>-7219.9199999999992</v>
      </c>
      <c r="N20" s="10">
        <f>N19/($D19+E19)</f>
        <v>8295.3934687197798</v>
      </c>
      <c r="O20" s="43">
        <f>O19/($D19+E19)</f>
        <v>-1075.671828778831</v>
      </c>
      <c r="P20" s="10">
        <f>P19/($D19)</f>
        <v>7219.6979475150865</v>
      </c>
      <c r="Q20" s="10">
        <f>Q19/($D19+E19)</f>
        <v>1873.8982605569192</v>
      </c>
      <c r="R20" s="10">
        <f>R19/($D19+E19)</f>
        <v>75903.202410176295</v>
      </c>
      <c r="S20" s="37"/>
      <c r="T20" s="41">
        <f>T19/($D19+E19)</f>
        <v>147.20946589302983</v>
      </c>
      <c r="U20" s="41">
        <f>U19/($D19+E19)</f>
        <v>5198.6139134909999</v>
      </c>
      <c r="V20" s="41">
        <f>V19/($D19)</f>
        <v>678.67651140842725</v>
      </c>
      <c r="W20" s="41">
        <f>W19/($D19)</f>
        <v>46.693919450015024</v>
      </c>
    </row>
    <row r="21" spans="1:23" x14ac:dyDescent="0.2">
      <c r="A21" s="2"/>
      <c r="B21" s="3"/>
      <c r="C21" s="4"/>
      <c r="I21" s="10"/>
      <c r="J21" s="10"/>
      <c r="K21" s="10"/>
      <c r="L21" s="10"/>
      <c r="M21" s="10"/>
      <c r="N21" s="10"/>
      <c r="O21" s="43"/>
      <c r="P21" s="10"/>
      <c r="Q21" s="10"/>
      <c r="R21" s="10"/>
      <c r="S21" s="37"/>
      <c r="T21" s="44"/>
      <c r="U21" s="44"/>
      <c r="V21" s="44"/>
      <c r="W21" s="44"/>
    </row>
    <row r="22" spans="1:23" x14ac:dyDescent="0.2">
      <c r="A22" s="3" t="s">
        <v>44</v>
      </c>
      <c r="B22" s="3"/>
      <c r="C22" s="8" t="s">
        <v>49</v>
      </c>
      <c r="I22" s="10"/>
      <c r="J22" s="10"/>
      <c r="K22" s="10"/>
      <c r="L22" s="10"/>
      <c r="M22" s="10"/>
      <c r="N22" s="10"/>
      <c r="O22" s="43"/>
      <c r="P22" s="10"/>
      <c r="Q22" s="10"/>
      <c r="R22" s="10"/>
      <c r="S22" s="37"/>
      <c r="T22" s="44"/>
      <c r="U22" s="44"/>
      <c r="V22" s="44"/>
      <c r="W22" s="44"/>
    </row>
    <row r="23" spans="1:23" x14ac:dyDescent="0.2">
      <c r="A23" s="2"/>
      <c r="B23" s="3"/>
      <c r="C23" s="4" t="str">
        <f>C$11</f>
        <v>TOTAL</v>
      </c>
      <c r="D23" s="32">
        <f>[1]transpose!A41</f>
        <v>16431.599999999999</v>
      </c>
      <c r="E23" s="32">
        <f>[1]transpose!B41</f>
        <v>718.6</v>
      </c>
      <c r="F23" s="32">
        <f>[1]transpose!C41</f>
        <v>0</v>
      </c>
      <c r="G23" s="32">
        <f>[1]transpose!D41</f>
        <v>1</v>
      </c>
      <c r="H23" s="32">
        <f>[1]transpose!E41</f>
        <v>5384.1</v>
      </c>
      <c r="I23" s="10">
        <f>[1]transpose!F41</f>
        <v>133410639.33</v>
      </c>
      <c r="J23" s="10">
        <f>[1]transpose!G41</f>
        <v>0</v>
      </c>
      <c r="K23" s="10">
        <f>[1]transpose!H41</f>
        <v>0</v>
      </c>
      <c r="L23" s="10">
        <f>[1]transpose!I41</f>
        <v>7381</v>
      </c>
      <c r="M23" s="10">
        <f>[1]transpose!J41</f>
        <v>-4865116.0220000008</v>
      </c>
      <c r="N23" s="10">
        <f>[1]transpose!K41</f>
        <v>133410639.33</v>
      </c>
      <c r="O23" s="43">
        <f>[1]transpose!L41</f>
        <v>-17299488.797943816</v>
      </c>
      <c r="P23" s="10">
        <f>[1]transpose!M41</f>
        <v>111246034.51005618</v>
      </c>
      <c r="Q23" s="10">
        <f>[1]transpose!N41</f>
        <v>22045423.68</v>
      </c>
      <c r="R23" s="10">
        <f>[1]transpose!O41</f>
        <v>839441919</v>
      </c>
      <c r="S23" s="37">
        <f>[1]transpose!P41</f>
        <v>26.262</v>
      </c>
      <c r="T23" s="41">
        <f>[1]transpose!Q41</f>
        <v>1740807</v>
      </c>
      <c r="U23" s="41">
        <f>[1]transpose!R41</f>
        <v>92324919.852056175</v>
      </c>
      <c r="V23" s="41">
        <f>[1]transpose!S41</f>
        <v>750000</v>
      </c>
      <c r="W23" s="41">
        <f>[1]transpose!T41</f>
        <v>170610.31319796949</v>
      </c>
    </row>
    <row r="24" spans="1:23" x14ac:dyDescent="0.2">
      <c r="A24" s="2"/>
      <c r="B24" s="3"/>
      <c r="C24" s="4" t="str">
        <f>C$12</f>
        <v>PER PUPIL</v>
      </c>
      <c r="I24" s="10">
        <f>I23/(D23+E23)</f>
        <v>7778.9553083929059</v>
      </c>
      <c r="J24" s="10">
        <f>J23/(D23+E23)</f>
        <v>0</v>
      </c>
      <c r="K24" s="10"/>
      <c r="L24" s="10"/>
      <c r="M24" s="10">
        <f>M23/(E23)</f>
        <v>-6770.2700000000013</v>
      </c>
      <c r="N24" s="10">
        <f>N23/(D23+E23)</f>
        <v>7778.9553083929059</v>
      </c>
      <c r="O24" s="43">
        <f>O23/(D23+E23)</f>
        <v>-1008.7047846639583</v>
      </c>
      <c r="P24" s="10">
        <f>P23/($D23)</f>
        <v>6770.2496719769342</v>
      </c>
      <c r="Q24" s="10">
        <f>Q23/(D23+E23)</f>
        <v>1285.4324544320184</v>
      </c>
      <c r="R24" s="10">
        <f>R23/(D23+E23)</f>
        <v>48946.47986612402</v>
      </c>
      <c r="S24" s="37"/>
      <c r="T24" s="41">
        <f>T23/(D23+E23)</f>
        <v>101.50359762568368</v>
      </c>
      <c r="U24" s="41">
        <f>U23/(D23+E23)</f>
        <v>5383.314471671245</v>
      </c>
      <c r="V24" s="41">
        <f>V23/($D23)</f>
        <v>45.643759585189514</v>
      </c>
      <c r="W24" s="41">
        <f>W23/(D23)</f>
        <v>10.383061491149341</v>
      </c>
    </row>
    <row r="25" spans="1:23" x14ac:dyDescent="0.2">
      <c r="A25" s="2"/>
      <c r="B25" s="3"/>
      <c r="C25" s="4"/>
      <c r="I25" s="10"/>
      <c r="J25" s="10"/>
      <c r="K25" s="10"/>
      <c r="L25" s="10"/>
      <c r="M25" s="10"/>
      <c r="N25" s="10"/>
      <c r="O25" s="43"/>
      <c r="P25" s="10"/>
      <c r="Q25" s="10"/>
      <c r="R25" s="10"/>
      <c r="S25" s="37"/>
      <c r="T25" s="44"/>
      <c r="U25" s="44"/>
      <c r="V25" s="44"/>
      <c r="W25" s="44"/>
    </row>
    <row r="26" spans="1:23" x14ac:dyDescent="0.2">
      <c r="A26" s="3" t="s">
        <v>44</v>
      </c>
      <c r="B26" s="3"/>
      <c r="C26" s="8" t="s">
        <v>50</v>
      </c>
      <c r="I26" s="10"/>
      <c r="J26" s="10"/>
      <c r="K26" s="10"/>
      <c r="L26" s="10"/>
      <c r="M26" s="10"/>
      <c r="N26" s="10"/>
      <c r="O26" s="43"/>
      <c r="P26" s="10"/>
      <c r="Q26" s="10"/>
      <c r="R26" s="10"/>
      <c r="S26" s="37"/>
      <c r="T26" s="44"/>
      <c r="U26" s="44"/>
      <c r="V26" s="44"/>
      <c r="W26" s="44"/>
    </row>
    <row r="27" spans="1:23" x14ac:dyDescent="0.2">
      <c r="A27" s="2"/>
      <c r="B27" s="3"/>
      <c r="C27" s="4" t="str">
        <f>C$11</f>
        <v>TOTAL</v>
      </c>
      <c r="D27" s="32">
        <f>[1]transpose!A42</f>
        <v>994.6</v>
      </c>
      <c r="E27" s="32">
        <f>[1]transpose!B42</f>
        <v>0</v>
      </c>
      <c r="F27" s="32">
        <f>[1]transpose!C42</f>
        <v>0</v>
      </c>
      <c r="G27" s="32">
        <f>[1]transpose!D42</f>
        <v>0</v>
      </c>
      <c r="H27" s="32">
        <f>[1]transpose!E42</f>
        <v>289.7</v>
      </c>
      <c r="I27" s="10">
        <f>[1]transpose!F42</f>
        <v>8363696.3499999996</v>
      </c>
      <c r="J27" s="10">
        <f>[1]transpose!G42</f>
        <v>19220.47</v>
      </c>
      <c r="K27" s="10">
        <f>[1]transpose!H42</f>
        <v>0</v>
      </c>
      <c r="L27" s="10">
        <f>[1]transpose!I42</f>
        <v>0</v>
      </c>
      <c r="M27" s="10">
        <f>[1]transpose!J42</f>
        <v>0</v>
      </c>
      <c r="N27" s="10">
        <f>[1]transpose!K42</f>
        <v>8382916.8199999994</v>
      </c>
      <c r="O27" s="43">
        <f>[1]transpose!L42</f>
        <v>-1087021.0678098006</v>
      </c>
      <c r="P27" s="10">
        <f>[1]transpose!M42</f>
        <v>7295895.7521901987</v>
      </c>
      <c r="Q27" s="10">
        <f>[1]transpose!N42</f>
        <v>2632987.17</v>
      </c>
      <c r="R27" s="10">
        <f>[1]transpose!O42</f>
        <v>118150647</v>
      </c>
      <c r="S27" s="37">
        <f>[1]transpose!P42</f>
        <v>22.285</v>
      </c>
      <c r="T27" s="41">
        <f>[1]transpose!Q42</f>
        <v>164715.79</v>
      </c>
      <c r="U27" s="41">
        <f>[1]transpose!R42</f>
        <v>4498192.7921901988</v>
      </c>
      <c r="V27" s="41">
        <f>[1]transpose!S42</f>
        <v>0</v>
      </c>
      <c r="W27" s="41">
        <f>[1]transpose!T42</f>
        <v>0</v>
      </c>
    </row>
    <row r="28" spans="1:23" x14ac:dyDescent="0.2">
      <c r="A28" s="2"/>
      <c r="B28" s="3"/>
      <c r="C28" s="4" t="str">
        <f>C$12</f>
        <v>PER PUPIL</v>
      </c>
      <c r="I28" s="10">
        <f>I27/(D27)</f>
        <v>8409.1055198069571</v>
      </c>
      <c r="J28" s="10">
        <f>J27/(D27)</f>
        <v>19.324824049869296</v>
      </c>
      <c r="K28" s="10"/>
      <c r="L28" s="10"/>
      <c r="M28" s="10">
        <f t="shared" ref="M28:R28" si="0">M27/($D27)</f>
        <v>0</v>
      </c>
      <c r="N28" s="10">
        <f t="shared" si="0"/>
        <v>8428.4303438568259</v>
      </c>
      <c r="O28" s="43">
        <f t="shared" si="0"/>
        <v>-1092.9228512063146</v>
      </c>
      <c r="P28" s="10">
        <f t="shared" si="0"/>
        <v>7335.5074926505113</v>
      </c>
      <c r="Q28" s="10">
        <f t="shared" si="0"/>
        <v>2647.2824954755679</v>
      </c>
      <c r="R28" s="10">
        <f t="shared" si="0"/>
        <v>118792.1244721496</v>
      </c>
      <c r="S28" s="37"/>
      <c r="T28" s="41">
        <f>T27/($D27)</f>
        <v>165.61008445606274</v>
      </c>
      <c r="U28" s="41">
        <f>U27/($D27)</f>
        <v>4522.614912718881</v>
      </c>
      <c r="V28" s="41">
        <f>V27/($D27)</f>
        <v>0</v>
      </c>
      <c r="W28" s="41">
        <f>W27/($D27)</f>
        <v>0</v>
      </c>
    </row>
    <row r="29" spans="1:23" x14ac:dyDescent="0.2">
      <c r="A29" s="2"/>
      <c r="B29" s="3"/>
      <c r="C29" s="4"/>
      <c r="I29" s="10"/>
      <c r="J29" s="10"/>
      <c r="K29" s="10"/>
      <c r="L29" s="10"/>
      <c r="M29" s="10"/>
      <c r="N29" s="10"/>
      <c r="O29" s="43"/>
      <c r="P29" s="10"/>
      <c r="Q29" s="10"/>
      <c r="R29" s="10"/>
      <c r="S29" s="37"/>
      <c r="T29" s="44"/>
      <c r="U29" s="44"/>
      <c r="V29" s="44"/>
      <c r="W29" s="44"/>
    </row>
    <row r="30" spans="1:23" x14ac:dyDescent="0.2">
      <c r="A30" s="3" t="s">
        <v>44</v>
      </c>
      <c r="B30" s="3"/>
      <c r="C30" s="8" t="s">
        <v>51</v>
      </c>
      <c r="I30" s="10"/>
      <c r="J30" s="10"/>
      <c r="K30" s="10"/>
      <c r="L30" s="10"/>
      <c r="M30" s="10"/>
      <c r="N30" s="10"/>
      <c r="O30" s="43"/>
      <c r="P30" s="10"/>
      <c r="Q30" s="10"/>
      <c r="R30" s="10"/>
      <c r="S30" s="37"/>
      <c r="T30" s="44"/>
      <c r="U30" s="44"/>
      <c r="V30" s="44"/>
      <c r="W30" s="44"/>
    </row>
    <row r="31" spans="1:23" x14ac:dyDescent="0.2">
      <c r="A31" s="2"/>
      <c r="B31" s="3"/>
      <c r="C31" s="4" t="str">
        <f>C$11</f>
        <v>TOTAL</v>
      </c>
      <c r="D31" s="32">
        <f>[1]transpose!A43</f>
        <v>979.3</v>
      </c>
      <c r="E31" s="32">
        <f>[1]transpose!B43</f>
        <v>0</v>
      </c>
      <c r="F31" s="32">
        <f>[1]transpose!C43</f>
        <v>0</v>
      </c>
      <c r="G31" s="32">
        <f>[1]transpose!D43</f>
        <v>0</v>
      </c>
      <c r="H31" s="32">
        <f>[1]transpose!E43</f>
        <v>195.2</v>
      </c>
      <c r="I31" s="10">
        <f>[1]transpose!F43</f>
        <v>8113356.2300000004</v>
      </c>
      <c r="J31" s="10">
        <f>[1]transpose!G43</f>
        <v>21882.1</v>
      </c>
      <c r="K31" s="10">
        <f>[1]transpose!H43</f>
        <v>0</v>
      </c>
      <c r="L31" s="10">
        <f>[1]transpose!I43</f>
        <v>0</v>
      </c>
      <c r="M31" s="10">
        <f>[1]transpose!J43</f>
        <v>0</v>
      </c>
      <c r="N31" s="10">
        <f>[1]transpose!K43</f>
        <v>8135238.3300000001</v>
      </c>
      <c r="O31" s="43">
        <f>[1]transpose!L43</f>
        <v>-1054904.3544444737</v>
      </c>
      <c r="P31" s="10">
        <f>[1]transpose!M43</f>
        <v>7080333.9755555261</v>
      </c>
      <c r="Q31" s="10">
        <f>[1]transpose!N43</f>
        <v>2415365.5699999998</v>
      </c>
      <c r="R31" s="10">
        <f>[1]transpose!O43</f>
        <v>89457984</v>
      </c>
      <c r="S31" s="37">
        <f>[1]transpose!P43</f>
        <v>27</v>
      </c>
      <c r="T31" s="41">
        <f>[1]transpose!Q43</f>
        <v>185262.77</v>
      </c>
      <c r="U31" s="41">
        <f>[1]transpose!R43</f>
        <v>4479705.6355555262</v>
      </c>
      <c r="V31" s="41">
        <f>[1]transpose!S43</f>
        <v>300000</v>
      </c>
      <c r="W31" s="41">
        <f>[1]transpose!T43</f>
        <v>0</v>
      </c>
    </row>
    <row r="32" spans="1:23" x14ac:dyDescent="0.2">
      <c r="A32" s="2"/>
      <c r="B32" s="3"/>
      <c r="C32" s="4" t="str">
        <f>C$12</f>
        <v>PER PUPIL</v>
      </c>
      <c r="I32" s="10">
        <f>I31/(D31)</f>
        <v>8284.852680486063</v>
      </c>
      <c r="J32" s="10">
        <f>J31/(D31)</f>
        <v>22.344633922189317</v>
      </c>
      <c r="K32" s="10"/>
      <c r="L32" s="10"/>
      <c r="M32" s="10">
        <f t="shared" ref="M32:R32" si="1">M31/($D31)</f>
        <v>0</v>
      </c>
      <c r="N32" s="10">
        <f t="shared" si="1"/>
        <v>8307.1973144082513</v>
      </c>
      <c r="O32" s="43">
        <f t="shared" si="1"/>
        <v>-1077.2024450571569</v>
      </c>
      <c r="P32" s="10">
        <f t="shared" si="1"/>
        <v>7229.9948693510942</v>
      </c>
      <c r="Q32" s="10">
        <f t="shared" si="1"/>
        <v>2466.420473807822</v>
      </c>
      <c r="R32" s="10">
        <f t="shared" si="1"/>
        <v>91348.906361686924</v>
      </c>
      <c r="S32" s="37"/>
      <c r="T32" s="41">
        <f>T31/($D31)</f>
        <v>189.17877055039312</v>
      </c>
      <c r="U32" s="41">
        <f>U31/($D31)</f>
        <v>4574.3956249928788</v>
      </c>
      <c r="V32" s="41">
        <f>V31/($D31)</f>
        <v>306.34126416828349</v>
      </c>
      <c r="W32" s="41">
        <f>W31/($D31)</f>
        <v>0</v>
      </c>
    </row>
    <row r="33" spans="1:23" x14ac:dyDescent="0.2">
      <c r="A33" s="2"/>
      <c r="B33" s="3"/>
      <c r="C33" s="4"/>
      <c r="I33" s="10"/>
      <c r="J33" s="10"/>
      <c r="K33" s="10"/>
      <c r="L33" s="10"/>
      <c r="M33" s="10"/>
      <c r="N33" s="10"/>
      <c r="O33" s="43"/>
      <c r="P33" s="10"/>
      <c r="Q33" s="10"/>
      <c r="R33" s="10"/>
      <c r="S33" s="37"/>
      <c r="T33" s="44"/>
      <c r="U33" s="44"/>
      <c r="V33" s="44"/>
      <c r="W33" s="44"/>
    </row>
    <row r="34" spans="1:23" x14ac:dyDescent="0.2">
      <c r="A34" s="3" t="s">
        <v>44</v>
      </c>
      <c r="B34" s="3"/>
      <c r="C34" s="8" t="s">
        <v>52</v>
      </c>
      <c r="I34" s="10"/>
      <c r="J34" s="10"/>
      <c r="K34" s="10"/>
      <c r="L34" s="10"/>
      <c r="M34" s="10"/>
      <c r="N34" s="10"/>
      <c r="O34" s="43"/>
      <c r="P34" s="10"/>
      <c r="Q34" s="10"/>
      <c r="R34" s="10"/>
      <c r="S34" s="37"/>
      <c r="T34" s="44"/>
      <c r="U34" s="44"/>
      <c r="V34" s="44"/>
      <c r="W34" s="44"/>
    </row>
    <row r="35" spans="1:23" x14ac:dyDescent="0.2">
      <c r="A35" s="2"/>
      <c r="B35" s="3"/>
      <c r="C35" s="4" t="str">
        <f>C$11</f>
        <v>TOTAL</v>
      </c>
      <c r="D35" s="32">
        <f>[1]transpose!A44</f>
        <v>9920.4</v>
      </c>
      <c r="E35" s="32">
        <f>[1]transpose!B44</f>
        <v>608.29999999999995</v>
      </c>
      <c r="F35" s="32">
        <f>[1]transpose!C44</f>
        <v>0</v>
      </c>
      <c r="G35" s="32">
        <f>[1]transpose!D44</f>
        <v>3.5</v>
      </c>
      <c r="H35" s="32">
        <f>[1]transpose!E44</f>
        <v>7061.1</v>
      </c>
      <c r="I35" s="10">
        <f>[1]transpose!F44</f>
        <v>87931799.63000001</v>
      </c>
      <c r="J35" s="10">
        <f>[1]transpose!G44</f>
        <v>0</v>
      </c>
      <c r="K35" s="10">
        <f>[1]transpose!H44</f>
        <v>0</v>
      </c>
      <c r="L35" s="10">
        <f>[1]transpose!I44</f>
        <v>25833.5</v>
      </c>
      <c r="M35" s="10">
        <f>[1]transpose!J44</f>
        <v>-4421702.2849999992</v>
      </c>
      <c r="N35" s="10">
        <f>[1]transpose!K44</f>
        <v>87931799.63000001</v>
      </c>
      <c r="O35" s="43">
        <f>[1]transpose!L44</f>
        <v>-11402202.930153858</v>
      </c>
      <c r="P35" s="10">
        <f>[1]transpose!M44</f>
        <v>72107894.414846152</v>
      </c>
      <c r="Q35" s="10">
        <f>[1]transpose!N44</f>
        <v>14235224.039999999</v>
      </c>
      <c r="R35" s="10">
        <f>[1]transpose!O44</f>
        <v>527230520</v>
      </c>
      <c r="S35" s="37">
        <f>[1]transpose!P44</f>
        <v>27</v>
      </c>
      <c r="T35" s="41">
        <f>[1]transpose!Q44</f>
        <v>1144435.99</v>
      </c>
      <c r="U35" s="41">
        <f>[1]transpose!R44</f>
        <v>61149936.669846147</v>
      </c>
      <c r="V35" s="41">
        <f>[1]transpose!S44</f>
        <v>8363712.4800000004</v>
      </c>
      <c r="W35" s="41">
        <f>[1]transpose!T44</f>
        <v>109756.84654018795</v>
      </c>
    </row>
    <row r="36" spans="1:23" x14ac:dyDescent="0.2">
      <c r="A36" s="2"/>
      <c r="B36" s="3"/>
      <c r="C36" s="4" t="str">
        <f>C$12</f>
        <v>PER PUPIL</v>
      </c>
      <c r="I36" s="10">
        <f>I35/(D35+E35)</f>
        <v>8351.6293208088391</v>
      </c>
      <c r="J36" s="10">
        <f>J35/(D35+E35)</f>
        <v>0</v>
      </c>
      <c r="K36" s="10"/>
      <c r="L36" s="10"/>
      <c r="M36" s="10">
        <f>M35/(E35)</f>
        <v>-7268.9499999999989</v>
      </c>
      <c r="N36" s="10">
        <f>N35/(D35+E35)</f>
        <v>8351.6293208088391</v>
      </c>
      <c r="O36" s="43">
        <f>O35/(D35+E35)</f>
        <v>-1082.9639870215562</v>
      </c>
      <c r="P36" s="10">
        <f>P35/($D35)</f>
        <v>7268.6478785982572</v>
      </c>
      <c r="Q36" s="10">
        <f>Q35/(D35+E35)</f>
        <v>1352.0400467294157</v>
      </c>
      <c r="R36" s="10">
        <f>R35/(D35+E35)</f>
        <v>50075.557286274663</v>
      </c>
      <c r="S36" s="37"/>
      <c r="T36" s="41">
        <f>T35/(D35+E35)</f>
        <v>108.69679922497555</v>
      </c>
      <c r="U36" s="41">
        <f>U35/(D35+E35)</f>
        <v>5807.9284878328908</v>
      </c>
      <c r="V36" s="41">
        <f>V35/($D35)</f>
        <v>843.08218217007391</v>
      </c>
      <c r="W36" s="41">
        <f>W35/(D35)</f>
        <v>11.063752120901169</v>
      </c>
    </row>
    <row r="37" spans="1:23" x14ac:dyDescent="0.2">
      <c r="A37" s="2"/>
      <c r="B37" s="3"/>
      <c r="C37" s="4"/>
      <c r="I37" s="10"/>
      <c r="J37" s="10"/>
      <c r="K37" s="10"/>
      <c r="L37" s="10"/>
      <c r="M37" s="10"/>
      <c r="N37" s="10"/>
      <c r="O37" s="43"/>
      <c r="P37" s="10"/>
      <c r="Q37" s="10"/>
      <c r="R37" s="10"/>
      <c r="S37" s="37"/>
      <c r="T37" s="44"/>
      <c r="U37" s="44"/>
      <c r="V37" s="44"/>
      <c r="W37" s="44"/>
    </row>
    <row r="38" spans="1:23" x14ac:dyDescent="0.2">
      <c r="A38" s="3" t="s">
        <v>53</v>
      </c>
      <c r="B38" s="3"/>
      <c r="C38" s="8" t="s">
        <v>53</v>
      </c>
      <c r="I38" s="10"/>
      <c r="J38" s="10"/>
      <c r="K38" s="10"/>
      <c r="L38" s="10"/>
      <c r="M38" s="10"/>
      <c r="N38" s="10"/>
      <c r="O38" s="43"/>
      <c r="P38" s="10"/>
      <c r="Q38" s="10"/>
      <c r="R38" s="10"/>
      <c r="S38" s="37"/>
      <c r="T38" s="44"/>
      <c r="U38" s="44"/>
      <c r="V38" s="44"/>
      <c r="W38" s="44"/>
    </row>
    <row r="39" spans="1:23" x14ac:dyDescent="0.2">
      <c r="A39" s="2"/>
      <c r="B39" s="3"/>
      <c r="C39" s="4" t="str">
        <f>C$11</f>
        <v>TOTAL</v>
      </c>
      <c r="D39" s="32">
        <f>[1]transpose!A45</f>
        <v>2152.3000000000002</v>
      </c>
      <c r="E39" s="32">
        <f>[1]transpose!B45</f>
        <v>0</v>
      </c>
      <c r="F39" s="32">
        <f>[1]transpose!C45</f>
        <v>0</v>
      </c>
      <c r="G39" s="32">
        <f>[1]transpose!D45</f>
        <v>0</v>
      </c>
      <c r="H39" s="32">
        <f>[1]transpose!E45</f>
        <v>1268.9000000000001</v>
      </c>
      <c r="I39" s="10">
        <f>[1]transpose!F45</f>
        <v>16935850.260000002</v>
      </c>
      <c r="J39" s="10">
        <f>[1]transpose!G45</f>
        <v>0</v>
      </c>
      <c r="K39" s="10">
        <f>[1]transpose!H45</f>
        <v>0</v>
      </c>
      <c r="L39" s="10">
        <f>[1]transpose!I45</f>
        <v>0</v>
      </c>
      <c r="M39" s="10">
        <f>[1]transpose!J45</f>
        <v>0</v>
      </c>
      <c r="N39" s="10">
        <f>[1]transpose!K45</f>
        <v>16935850.260000002</v>
      </c>
      <c r="O39" s="43">
        <f>[1]transpose!L45</f>
        <v>-2196088.3579293457</v>
      </c>
      <c r="P39" s="10">
        <f>[1]transpose!M45</f>
        <v>14739761.902070656</v>
      </c>
      <c r="Q39" s="10">
        <f>[1]transpose!N45</f>
        <v>3441121.27</v>
      </c>
      <c r="R39" s="10">
        <f>[1]transpose!O45</f>
        <v>127448936</v>
      </c>
      <c r="S39" s="37">
        <f>[1]transpose!P45</f>
        <v>27</v>
      </c>
      <c r="T39" s="41">
        <f>[1]transpose!Q45</f>
        <v>395922.69</v>
      </c>
      <c r="U39" s="41">
        <f>[1]transpose!R45</f>
        <v>10902717.942070657</v>
      </c>
      <c r="V39" s="41">
        <f>[1]transpose!S45</f>
        <v>0</v>
      </c>
      <c r="W39" s="41">
        <f>[1]transpose!T45</f>
        <v>100671.14248034132</v>
      </c>
    </row>
    <row r="40" spans="1:23" x14ac:dyDescent="0.2">
      <c r="A40" s="2"/>
      <c r="B40" s="3"/>
      <c r="C40" s="4" t="str">
        <f>C$12</f>
        <v>PER PUPIL</v>
      </c>
      <c r="I40" s="10">
        <f>I39/(D39)</f>
        <v>7868.7219532593044</v>
      </c>
      <c r="J40" s="10">
        <f>J39/(D39)</f>
        <v>0</v>
      </c>
      <c r="K40" s="10"/>
      <c r="L40" s="10"/>
      <c r="M40" s="10">
        <f t="shared" ref="M40:R40" si="2">M39/($D39)</f>
        <v>0</v>
      </c>
      <c r="N40" s="10">
        <f t="shared" si="2"/>
        <v>7868.7219532593044</v>
      </c>
      <c r="O40" s="43">
        <f t="shared" si="2"/>
        <v>-1020.3449137803027</v>
      </c>
      <c r="P40" s="10">
        <f t="shared" si="2"/>
        <v>6848.3770394790017</v>
      </c>
      <c r="Q40" s="10">
        <f t="shared" si="2"/>
        <v>1598.8111648004458</v>
      </c>
      <c r="R40" s="10">
        <f t="shared" si="2"/>
        <v>59215.228360358684</v>
      </c>
      <c r="S40" s="37"/>
      <c r="T40" s="41">
        <f>T39/($D39)</f>
        <v>183.95330111973237</v>
      </c>
      <c r="U40" s="41">
        <f>U39/($D39)</f>
        <v>5065.6125735588239</v>
      </c>
      <c r="V40" s="41">
        <f>V39/($D39)</f>
        <v>0</v>
      </c>
      <c r="W40" s="41">
        <f>W39/($D39)</f>
        <v>46.773750165098413</v>
      </c>
    </row>
    <row r="41" spans="1:23" x14ac:dyDescent="0.2">
      <c r="A41" s="2"/>
      <c r="B41" s="3"/>
      <c r="C41" s="4"/>
      <c r="G41" s="32" t="s">
        <v>5</v>
      </c>
      <c r="I41" s="10"/>
      <c r="J41" s="10"/>
      <c r="K41" s="10"/>
      <c r="L41" s="10"/>
      <c r="M41" s="10"/>
      <c r="N41" s="10"/>
      <c r="O41" s="43"/>
      <c r="P41" s="10"/>
      <c r="Q41" s="10"/>
      <c r="R41" s="10"/>
      <c r="S41" s="37"/>
      <c r="T41" s="44"/>
      <c r="U41" s="44"/>
      <c r="V41" s="44"/>
      <c r="W41" s="44"/>
    </row>
    <row r="42" spans="1:23" x14ac:dyDescent="0.2">
      <c r="A42" s="3" t="s">
        <v>53</v>
      </c>
      <c r="B42" s="3"/>
      <c r="C42" s="8" t="s">
        <v>54</v>
      </c>
      <c r="I42" s="10"/>
      <c r="J42" s="10"/>
      <c r="K42" s="10"/>
      <c r="L42" s="10"/>
      <c r="M42" s="10"/>
      <c r="N42" s="10"/>
      <c r="O42" s="43"/>
      <c r="P42" s="10"/>
      <c r="Q42" s="10"/>
      <c r="R42" s="10"/>
      <c r="S42" s="37"/>
      <c r="T42" s="44"/>
      <c r="U42" s="44"/>
      <c r="V42" s="44"/>
      <c r="W42" s="44"/>
    </row>
    <row r="43" spans="1:23" x14ac:dyDescent="0.2">
      <c r="A43" s="2"/>
      <c r="B43" s="3"/>
      <c r="C43" s="4" t="str">
        <f>C$11</f>
        <v>TOTAL</v>
      </c>
      <c r="D43" s="32">
        <f>[1]transpose!A46</f>
        <v>321.39999999999998</v>
      </c>
      <c r="E43" s="32">
        <f>[1]transpose!B46</f>
        <v>0</v>
      </c>
      <c r="F43" s="32">
        <f>[1]transpose!C46</f>
        <v>0</v>
      </c>
      <c r="G43" s="32">
        <f>[1]transpose!D46</f>
        <v>0</v>
      </c>
      <c r="H43" s="32">
        <f>[1]transpose!E46</f>
        <v>147.80000000000001</v>
      </c>
      <c r="I43" s="10">
        <f>[1]transpose!F46</f>
        <v>3324474.67</v>
      </c>
      <c r="J43" s="10">
        <f>[1]transpose!G46</f>
        <v>0</v>
      </c>
      <c r="K43" s="10">
        <f>[1]transpose!H46</f>
        <v>0</v>
      </c>
      <c r="L43" s="10">
        <f>[1]transpose!I46</f>
        <v>0</v>
      </c>
      <c r="M43" s="10">
        <f>[1]transpose!J46</f>
        <v>0</v>
      </c>
      <c r="N43" s="10">
        <f>[1]transpose!K46</f>
        <v>3324474.67</v>
      </c>
      <c r="O43" s="43">
        <f>[1]transpose!L46</f>
        <v>-431087.89974729047</v>
      </c>
      <c r="P43" s="10">
        <f>[1]transpose!M46</f>
        <v>2893386.7702527093</v>
      </c>
      <c r="Q43" s="10">
        <f>[1]transpose!N46</f>
        <v>847011.3</v>
      </c>
      <c r="R43" s="10">
        <f>[1]transpose!O46</f>
        <v>31370789</v>
      </c>
      <c r="S43" s="37">
        <f>[1]transpose!P46</f>
        <v>27</v>
      </c>
      <c r="T43" s="41">
        <f>[1]transpose!Q46</f>
        <v>60520.65</v>
      </c>
      <c r="U43" s="41">
        <f>[1]transpose!R46</f>
        <v>1985854.8202527093</v>
      </c>
      <c r="V43" s="41">
        <f>[1]transpose!S46</f>
        <v>0</v>
      </c>
      <c r="W43" s="41">
        <f>[1]transpose!T46</f>
        <v>0</v>
      </c>
    </row>
    <row r="44" spans="1:23" x14ac:dyDescent="0.2">
      <c r="A44" s="2"/>
      <c r="B44" s="3"/>
      <c r="C44" s="4" t="str">
        <f>C$12</f>
        <v>PER PUPIL</v>
      </c>
      <c r="I44" s="10">
        <f>I43/(D43)</f>
        <v>10343.729527069074</v>
      </c>
      <c r="J44" s="10">
        <f>J43/(D43+F43)</f>
        <v>0</v>
      </c>
      <c r="K44" s="10"/>
      <c r="L44" s="10"/>
      <c r="M44" s="10">
        <f t="shared" ref="M44:R44" si="3">M43/($D43)</f>
        <v>0</v>
      </c>
      <c r="N44" s="10">
        <f t="shared" si="3"/>
        <v>10343.729527069074</v>
      </c>
      <c r="O44" s="43">
        <f t="shared" si="3"/>
        <v>-1341.2815797986636</v>
      </c>
      <c r="P44" s="10">
        <f t="shared" si="3"/>
        <v>9002.4479472704097</v>
      </c>
      <c r="Q44" s="10">
        <f t="shared" si="3"/>
        <v>2635.3805227131302</v>
      </c>
      <c r="R44" s="10">
        <f t="shared" si="3"/>
        <v>97606.686372121971</v>
      </c>
      <c r="S44" s="37"/>
      <c r="T44" s="41">
        <f>T43/($D43)</f>
        <v>188.3032047293093</v>
      </c>
      <c r="U44" s="41">
        <f>U43/($D43)</f>
        <v>6178.76421982797</v>
      </c>
      <c r="V44" s="41">
        <f>V43/($D43)</f>
        <v>0</v>
      </c>
      <c r="W44" s="41">
        <f>W43/($D43)</f>
        <v>0</v>
      </c>
    </row>
    <row r="45" spans="1:23" x14ac:dyDescent="0.2">
      <c r="A45" s="2"/>
      <c r="B45" s="3"/>
      <c r="C45" s="4"/>
      <c r="I45" s="10"/>
      <c r="J45" s="10"/>
      <c r="K45" s="10"/>
      <c r="L45" s="10"/>
      <c r="M45" s="10"/>
      <c r="N45" s="10"/>
      <c r="O45" s="43"/>
      <c r="P45" s="10"/>
      <c r="Q45" s="10"/>
      <c r="R45" s="10"/>
      <c r="S45" s="37"/>
      <c r="T45" s="44"/>
      <c r="U45" s="44"/>
      <c r="V45" s="44"/>
      <c r="W45" s="44"/>
    </row>
    <row r="46" spans="1:23" x14ac:dyDescent="0.2">
      <c r="A46" s="3" t="s">
        <v>55</v>
      </c>
      <c r="B46" s="3"/>
      <c r="C46" s="8" t="s">
        <v>56</v>
      </c>
      <c r="I46" s="10"/>
      <c r="J46" s="10"/>
      <c r="K46" s="10"/>
      <c r="L46" s="10"/>
      <c r="M46" s="10"/>
      <c r="N46" s="10"/>
      <c r="O46" s="43"/>
      <c r="P46" s="10"/>
      <c r="Q46" s="10"/>
      <c r="R46" s="10"/>
      <c r="S46" s="37"/>
      <c r="T46" s="44"/>
      <c r="U46" s="44"/>
      <c r="V46" s="44"/>
      <c r="W46" s="44"/>
    </row>
    <row r="47" spans="1:23" x14ac:dyDescent="0.2">
      <c r="A47" s="2"/>
      <c r="B47" s="3"/>
      <c r="C47" s="4" t="str">
        <f>C$11</f>
        <v>TOTAL</v>
      </c>
      <c r="D47" s="32">
        <f>[1]transpose!A47</f>
        <v>2744</v>
      </c>
      <c r="E47" s="32">
        <f>[1]transpose!B47</f>
        <v>0</v>
      </c>
      <c r="F47" s="32">
        <f>[1]transpose!C47</f>
        <v>0</v>
      </c>
      <c r="G47" s="32">
        <f>[1]transpose!D47</f>
        <v>2</v>
      </c>
      <c r="H47" s="32">
        <f>[1]transpose!E47</f>
        <v>1427.6</v>
      </c>
      <c r="I47" s="10">
        <f>[1]transpose!F47</f>
        <v>22814979.290000003</v>
      </c>
      <c r="J47" s="10">
        <f>[1]transpose!G47</f>
        <v>0</v>
      </c>
      <c r="K47" s="10">
        <f>[1]transpose!H47</f>
        <v>0</v>
      </c>
      <c r="L47" s="10">
        <f>[1]transpose!I47</f>
        <v>14762</v>
      </c>
      <c r="M47" s="10">
        <f>[1]transpose!J47</f>
        <v>0</v>
      </c>
      <c r="N47" s="10">
        <f>[1]transpose!K47</f>
        <v>22814979.290000003</v>
      </c>
      <c r="O47" s="43">
        <f>[1]transpose!L47</f>
        <v>-2958440.8007849338</v>
      </c>
      <c r="P47" s="10">
        <f>[1]transpose!M47</f>
        <v>19856538.489215069</v>
      </c>
      <c r="Q47" s="10">
        <f>[1]transpose!N47</f>
        <v>8896522.5299999993</v>
      </c>
      <c r="R47" s="10">
        <f>[1]transpose!O47</f>
        <v>406326674</v>
      </c>
      <c r="S47" s="37">
        <f>[1]transpose!P47</f>
        <v>21.895</v>
      </c>
      <c r="T47" s="41">
        <f>[1]transpose!Q47</f>
        <v>633736.71</v>
      </c>
      <c r="U47" s="41">
        <f>[1]transpose!R47</f>
        <v>10326279.24921507</v>
      </c>
      <c r="V47" s="41">
        <f>[1]transpose!S47</f>
        <v>3905850</v>
      </c>
      <c r="W47" s="41">
        <f>[1]transpose!T47</f>
        <v>182355.96571728124</v>
      </c>
    </row>
    <row r="48" spans="1:23" x14ac:dyDescent="0.2">
      <c r="A48" s="2"/>
      <c r="B48" s="3"/>
      <c r="C48" s="4" t="str">
        <f>C$12</f>
        <v>PER PUPIL</v>
      </c>
      <c r="I48" s="10">
        <f>I47/(D47)</f>
        <v>8314.4968258017507</v>
      </c>
      <c r="J48" s="10">
        <f>J47/(D47)</f>
        <v>0</v>
      </c>
      <c r="K48" s="10"/>
      <c r="L48" s="10"/>
      <c r="M48" s="10">
        <f t="shared" ref="M48:R48" si="4">M47/($D47)</f>
        <v>0</v>
      </c>
      <c r="N48" s="10">
        <f t="shared" si="4"/>
        <v>8314.4968258017507</v>
      </c>
      <c r="O48" s="43">
        <f t="shared" si="4"/>
        <v>-1078.1489798778914</v>
      </c>
      <c r="P48" s="10">
        <f t="shared" si="4"/>
        <v>7236.3478459238586</v>
      </c>
      <c r="Q48" s="10">
        <f t="shared" si="4"/>
        <v>3242.1729336734693</v>
      </c>
      <c r="R48" s="10">
        <f t="shared" si="4"/>
        <v>148078.23396501457</v>
      </c>
      <c r="S48" s="37"/>
      <c r="T48" s="41">
        <f>T47/($D47)</f>
        <v>230.95361151603498</v>
      </c>
      <c r="U48" s="41">
        <f>U47/($D47)</f>
        <v>3763.2213007343548</v>
      </c>
      <c r="V48" s="41">
        <f>V47/($D47)</f>
        <v>1423.41472303207</v>
      </c>
      <c r="W48" s="41">
        <f>W47/($D47)</f>
        <v>66.456255727872175</v>
      </c>
    </row>
    <row r="49" spans="1:23" x14ac:dyDescent="0.2">
      <c r="A49" s="2"/>
      <c r="B49" s="3"/>
      <c r="C49" s="4"/>
      <c r="I49" s="10"/>
      <c r="J49" s="10"/>
      <c r="K49" s="10"/>
      <c r="L49" s="10"/>
      <c r="M49" s="10"/>
      <c r="N49" s="10"/>
      <c r="O49" s="43"/>
      <c r="P49" s="10"/>
      <c r="Q49" s="10"/>
      <c r="R49" s="10"/>
      <c r="S49" s="37"/>
      <c r="T49" s="44"/>
      <c r="U49" s="44"/>
      <c r="V49" s="44"/>
      <c r="W49" s="44"/>
    </row>
    <row r="50" spans="1:23" x14ac:dyDescent="0.2">
      <c r="A50" s="3" t="s">
        <v>55</v>
      </c>
      <c r="B50" s="3"/>
      <c r="C50" s="8" t="s">
        <v>57</v>
      </c>
      <c r="I50" s="10"/>
      <c r="J50" s="10"/>
      <c r="K50" s="10"/>
      <c r="L50" s="10"/>
      <c r="M50" s="10"/>
      <c r="N50" s="10"/>
      <c r="O50" s="43"/>
      <c r="P50" s="10"/>
      <c r="Q50" s="10"/>
      <c r="R50" s="10"/>
      <c r="S50" s="37"/>
      <c r="T50" s="44"/>
      <c r="U50" s="44"/>
      <c r="V50" s="44"/>
      <c r="W50" s="44"/>
    </row>
    <row r="51" spans="1:23" x14ac:dyDescent="0.2">
      <c r="A51" s="2"/>
      <c r="B51" s="3"/>
      <c r="C51" s="4" t="str">
        <f>C$11</f>
        <v>TOTAL</v>
      </c>
      <c r="D51" s="32">
        <f>[1]transpose!A48</f>
        <v>1460.1999999999998</v>
      </c>
      <c r="E51" s="32">
        <f>[1]transpose!B48</f>
        <v>0</v>
      </c>
      <c r="F51" s="32">
        <f>[1]transpose!C48</f>
        <v>0</v>
      </c>
      <c r="G51" s="32">
        <f>[1]transpose!D48</f>
        <v>0.5</v>
      </c>
      <c r="H51" s="32">
        <f>[1]transpose!E48</f>
        <v>1157.5</v>
      </c>
      <c r="I51" s="10">
        <f>[1]transpose!F48</f>
        <v>13784598.460000001</v>
      </c>
      <c r="J51" s="10">
        <f>[1]transpose!G48</f>
        <v>5741.17</v>
      </c>
      <c r="K51" s="10">
        <f>[1]transpose!H48</f>
        <v>0</v>
      </c>
      <c r="L51" s="10">
        <f>[1]transpose!I48</f>
        <v>3690.5</v>
      </c>
      <c r="M51" s="10">
        <f>[1]transpose!J48</f>
        <v>0</v>
      </c>
      <c r="N51" s="10">
        <f>[1]transpose!K48</f>
        <v>13790339.630000001</v>
      </c>
      <c r="O51" s="43">
        <f>[1]transpose!L48</f>
        <v>-1788206.9012420923</v>
      </c>
      <c r="P51" s="10">
        <f>[1]transpose!M48</f>
        <v>12002132.728757909</v>
      </c>
      <c r="Q51" s="10">
        <f>[1]transpose!N48</f>
        <v>3056693.34</v>
      </c>
      <c r="R51" s="10">
        <f>[1]transpose!O48</f>
        <v>145925113</v>
      </c>
      <c r="S51" s="37">
        <f>[1]transpose!P48</f>
        <v>20.946999999999999</v>
      </c>
      <c r="T51" s="41">
        <f>[1]transpose!Q48</f>
        <v>254523.79</v>
      </c>
      <c r="U51" s="41">
        <f>[1]transpose!R48</f>
        <v>8690915.5987579096</v>
      </c>
      <c r="V51" s="41">
        <f>[1]transpose!S48</f>
        <v>1000000</v>
      </c>
      <c r="W51" s="41">
        <f>[1]transpose!T48</f>
        <v>345219.5415750118</v>
      </c>
    </row>
    <row r="52" spans="1:23" x14ac:dyDescent="0.2">
      <c r="A52" s="2"/>
      <c r="B52" s="3"/>
      <c r="C52" s="4" t="str">
        <f>C$12</f>
        <v>PER PUPIL</v>
      </c>
      <c r="I52" s="10">
        <f>I51/(D51)</f>
        <v>9440.2126147103154</v>
      </c>
      <c r="J52" s="10">
        <f>J51/(D51)</f>
        <v>3.9317696205999182</v>
      </c>
      <c r="K52" s="10"/>
      <c r="L52" s="10"/>
      <c r="M52" s="10">
        <f t="shared" ref="M52:R52" si="5">M51/($D51)</f>
        <v>0</v>
      </c>
      <c r="N52" s="10">
        <f t="shared" si="5"/>
        <v>9444.1443843309153</v>
      </c>
      <c r="O52" s="43">
        <f t="shared" si="5"/>
        <v>-1224.6314896877773</v>
      </c>
      <c r="P52" s="10">
        <f t="shared" si="5"/>
        <v>8219.5128946431378</v>
      </c>
      <c r="Q52" s="10">
        <f t="shared" si="5"/>
        <v>2093.3388166004656</v>
      </c>
      <c r="R52" s="10">
        <f t="shared" si="5"/>
        <v>99935.017805780037</v>
      </c>
      <c r="S52" s="37"/>
      <c r="T52" s="41">
        <f>T51/($D51)</f>
        <v>174.30748527598962</v>
      </c>
      <c r="U52" s="41">
        <f>U51/($D51)</f>
        <v>5951.8665927666834</v>
      </c>
      <c r="V52" s="41">
        <f>V51/($D51)</f>
        <v>684.83769346664849</v>
      </c>
      <c r="W52" s="41">
        <f>W51/($D51)</f>
        <v>236.41935459184484</v>
      </c>
    </row>
    <row r="53" spans="1:23" x14ac:dyDescent="0.2">
      <c r="A53" s="2"/>
      <c r="B53" s="3"/>
      <c r="C53" s="4"/>
      <c r="I53" s="10"/>
      <c r="J53" s="10"/>
      <c r="K53" s="10"/>
      <c r="L53" s="10"/>
      <c r="M53" s="10"/>
      <c r="N53" s="10"/>
      <c r="O53" s="43"/>
      <c r="P53" s="10"/>
      <c r="Q53" s="10"/>
      <c r="R53" s="10"/>
      <c r="S53" s="37"/>
      <c r="T53" s="44"/>
      <c r="U53" s="44"/>
      <c r="V53" s="44"/>
      <c r="W53" s="44"/>
    </row>
    <row r="54" spans="1:23" x14ac:dyDescent="0.2">
      <c r="A54" s="3" t="s">
        <v>55</v>
      </c>
      <c r="B54" s="3"/>
      <c r="C54" s="8" t="s">
        <v>58</v>
      </c>
      <c r="I54" s="10"/>
      <c r="J54" s="10"/>
      <c r="K54" s="10"/>
      <c r="L54" s="10"/>
      <c r="M54" s="10"/>
      <c r="N54" s="10"/>
      <c r="O54" s="43"/>
      <c r="P54" s="10"/>
      <c r="Q54" s="10"/>
      <c r="R54" s="10"/>
      <c r="S54" s="37"/>
      <c r="T54" s="44"/>
      <c r="U54" s="44"/>
      <c r="V54" s="44"/>
      <c r="W54" s="44"/>
    </row>
    <row r="55" spans="1:23" x14ac:dyDescent="0.2">
      <c r="A55" s="2"/>
      <c r="B55" s="3"/>
      <c r="C55" s="4" t="str">
        <f>C$11</f>
        <v>TOTAL</v>
      </c>
      <c r="D55" s="32">
        <f>[1]transpose!A49</f>
        <v>51432.7</v>
      </c>
      <c r="E55" s="32">
        <f>[1]transpose!B49</f>
        <v>0</v>
      </c>
      <c r="F55" s="32">
        <f>[1]transpose!C49</f>
        <v>0</v>
      </c>
      <c r="G55" s="32">
        <f>[1]transpose!D49</f>
        <v>8.5</v>
      </c>
      <c r="H55" s="32">
        <f>[1]transpose!E49</f>
        <v>12715.6</v>
      </c>
      <c r="I55" s="10">
        <f>[1]transpose!F49</f>
        <v>411351405.31999999</v>
      </c>
      <c r="J55" s="10">
        <f>[1]transpose!G49</f>
        <v>1274206.47</v>
      </c>
      <c r="K55" s="10">
        <f>[1]transpose!H49</f>
        <v>0</v>
      </c>
      <c r="L55" s="10">
        <f>[1]transpose!I49</f>
        <v>62738.5</v>
      </c>
      <c r="M55" s="10">
        <f>[1]transpose!J49</f>
        <v>0</v>
      </c>
      <c r="N55" s="10">
        <f>[1]transpose!K49</f>
        <v>412625611.79000002</v>
      </c>
      <c r="O55" s="43">
        <f>[1]transpose!L49</f>
        <v>-53505568.856835932</v>
      </c>
      <c r="P55" s="10">
        <f>[1]transpose!M49</f>
        <v>359120042.93316412</v>
      </c>
      <c r="Q55" s="10">
        <f>[1]transpose!N49</f>
        <v>113685359.90000001</v>
      </c>
      <c r="R55" s="10">
        <f>[1]transpose!O49</f>
        <v>4421490351</v>
      </c>
      <c r="S55" s="37">
        <f>[1]transpose!P49</f>
        <v>25.712</v>
      </c>
      <c r="T55" s="41">
        <f>[1]transpose!Q49</f>
        <v>8713196.3300000001</v>
      </c>
      <c r="U55" s="41">
        <f>[1]transpose!R49</f>
        <v>236721486.7031641</v>
      </c>
      <c r="V55" s="41">
        <f>[1]transpose!S49</f>
        <v>84604511.439999998</v>
      </c>
      <c r="W55" s="41">
        <f>[1]transpose!T49</f>
        <v>0</v>
      </c>
    </row>
    <row r="56" spans="1:23" x14ac:dyDescent="0.2">
      <c r="A56" s="2"/>
      <c r="B56" s="3"/>
      <c r="C56" s="4" t="str">
        <f>C$12</f>
        <v>PER PUPIL</v>
      </c>
      <c r="I56" s="10">
        <f>I55/(D55)</f>
        <v>7997.8574976619939</v>
      </c>
      <c r="J56" s="10">
        <f>J55/(D55)</f>
        <v>24.774248095083479</v>
      </c>
      <c r="K56" s="10"/>
      <c r="L56" s="10"/>
      <c r="M56" s="10">
        <f t="shared" ref="M56:R56" si="6">M55/($D55)</f>
        <v>0</v>
      </c>
      <c r="N56" s="10">
        <f t="shared" si="6"/>
        <v>8022.6317457570776</v>
      </c>
      <c r="O56" s="43">
        <f t="shared" si="6"/>
        <v>-1040.302547928379</v>
      </c>
      <c r="P56" s="10">
        <f t="shared" si="6"/>
        <v>6982.3291978286989</v>
      </c>
      <c r="Q56" s="10">
        <f t="shared" si="6"/>
        <v>2210.3712210325339</v>
      </c>
      <c r="R56" s="10">
        <f t="shared" si="6"/>
        <v>85966.522290293928</v>
      </c>
      <c r="S56" s="37"/>
      <c r="T56" s="41">
        <f>T55/($D55)</f>
        <v>169.40966214101147</v>
      </c>
      <c r="U56" s="41">
        <f>U55/($D55)</f>
        <v>4602.5483146551533</v>
      </c>
      <c r="V56" s="41">
        <f>V55/($D55)</f>
        <v>1644.9556690587895</v>
      </c>
      <c r="W56" s="41">
        <f>W55/($D55)</f>
        <v>0</v>
      </c>
    </row>
    <row r="57" spans="1:23" x14ac:dyDescent="0.2">
      <c r="A57" s="2"/>
      <c r="B57" s="3"/>
      <c r="C57" s="4"/>
      <c r="I57" s="10"/>
      <c r="J57" s="10"/>
      <c r="K57" s="10"/>
      <c r="L57" s="10"/>
      <c r="M57" s="10"/>
      <c r="N57" s="10"/>
      <c r="O57" s="43"/>
      <c r="P57" s="10"/>
      <c r="Q57" s="10"/>
      <c r="R57" s="10"/>
      <c r="S57" s="37"/>
      <c r="T57" s="44"/>
      <c r="U57" s="44"/>
      <c r="V57" s="44"/>
      <c r="W57" s="44"/>
    </row>
    <row r="58" spans="1:23" x14ac:dyDescent="0.2">
      <c r="A58" s="3" t="s">
        <v>55</v>
      </c>
      <c r="B58" s="3"/>
      <c r="C58" s="8" t="s">
        <v>59</v>
      </c>
      <c r="I58" s="10"/>
      <c r="J58" s="10"/>
      <c r="K58" s="10"/>
      <c r="L58" s="10"/>
      <c r="M58" s="10"/>
      <c r="N58" s="10"/>
      <c r="O58" s="43"/>
      <c r="P58" s="10"/>
      <c r="Q58" s="10"/>
      <c r="R58" s="10"/>
      <c r="S58" s="37"/>
      <c r="T58" s="44"/>
      <c r="U58" s="44"/>
      <c r="V58" s="44"/>
      <c r="W58" s="44"/>
    </row>
    <row r="59" spans="1:23" x14ac:dyDescent="0.2">
      <c r="A59" s="2"/>
      <c r="B59" s="3"/>
      <c r="C59" s="4" t="str">
        <f>C$11</f>
        <v>TOTAL</v>
      </c>
      <c r="D59" s="32">
        <f>[1]transpose!A50</f>
        <v>14799.8</v>
      </c>
      <c r="E59" s="32">
        <f>[1]transpose!B50</f>
        <v>0</v>
      </c>
      <c r="F59" s="32">
        <f>[1]transpose!C50</f>
        <v>0</v>
      </c>
      <c r="G59" s="32">
        <f>[1]transpose!D50</f>
        <v>0</v>
      </c>
      <c r="H59" s="32">
        <f>[1]transpose!E50</f>
        <v>2616.8000000000002</v>
      </c>
      <c r="I59" s="10">
        <f>[1]transpose!F50</f>
        <v>115042031.92999999</v>
      </c>
      <c r="J59" s="10">
        <f>[1]transpose!G50</f>
        <v>0</v>
      </c>
      <c r="K59" s="10">
        <f>[1]transpose!H50</f>
        <v>0</v>
      </c>
      <c r="L59" s="10">
        <f>[1]transpose!I50</f>
        <v>0</v>
      </c>
      <c r="M59" s="10">
        <f>[1]transpose!J50</f>
        <v>0</v>
      </c>
      <c r="N59" s="10">
        <f>[1]transpose!K50</f>
        <v>115042031.92999999</v>
      </c>
      <c r="O59" s="43">
        <f>[1]transpose!L50</f>
        <v>-14917613.412697298</v>
      </c>
      <c r="P59" s="10">
        <f>[1]transpose!M50</f>
        <v>100124418.51730269</v>
      </c>
      <c r="Q59" s="10">
        <f>[1]transpose!N50</f>
        <v>32698772.030000001</v>
      </c>
      <c r="R59" s="10">
        <f>[1]transpose!O50</f>
        <v>1289739756</v>
      </c>
      <c r="S59" s="37">
        <f>[1]transpose!P50</f>
        <v>25.353000000000002</v>
      </c>
      <c r="T59" s="41">
        <f>[1]transpose!Q50</f>
        <v>2584833.4500000002</v>
      </c>
      <c r="U59" s="41">
        <f>[1]transpose!R50</f>
        <v>64840813.037302688</v>
      </c>
      <c r="V59" s="41">
        <f>[1]transpose!S50</f>
        <v>28813580.59</v>
      </c>
      <c r="W59" s="41">
        <f>[1]transpose!T50</f>
        <v>0</v>
      </c>
    </row>
    <row r="60" spans="1:23" x14ac:dyDescent="0.2">
      <c r="A60" s="2"/>
      <c r="B60" s="3"/>
      <c r="C60" s="4" t="str">
        <f>C$12</f>
        <v>PER PUPIL</v>
      </c>
      <c r="I60" s="10">
        <f>I59/(D59)</f>
        <v>7773.2153089906615</v>
      </c>
      <c r="J60" s="10">
        <f>J59/(D59)</f>
        <v>0</v>
      </c>
      <c r="K60" s="10"/>
      <c r="L60" s="10"/>
      <c r="M60" s="10">
        <f t="shared" ref="M60:R60" si="7">M59/($D59)</f>
        <v>0</v>
      </c>
      <c r="N60" s="10">
        <f t="shared" si="7"/>
        <v>7773.2153089906615</v>
      </c>
      <c r="O60" s="43">
        <f t="shared" si="7"/>
        <v>-1007.960473296754</v>
      </c>
      <c r="P60" s="10">
        <f t="shared" si="7"/>
        <v>6765.2548356939078</v>
      </c>
      <c r="Q60" s="10">
        <f t="shared" si="7"/>
        <v>2209.4063453560184</v>
      </c>
      <c r="R60" s="10">
        <f t="shared" si="7"/>
        <v>87145.755753456135</v>
      </c>
      <c r="S60" s="37"/>
      <c r="T60" s="41">
        <f>T59/($D59)</f>
        <v>174.65326896309412</v>
      </c>
      <c r="U60" s="41">
        <f>U59/($D59)</f>
        <v>4381.1952213747954</v>
      </c>
      <c r="V60" s="41">
        <f>V59/($D59)</f>
        <v>1946.8898627008473</v>
      </c>
      <c r="W60" s="41">
        <f>W59/($D59)</f>
        <v>0</v>
      </c>
    </row>
    <row r="61" spans="1:23" x14ac:dyDescent="0.2">
      <c r="A61" s="2"/>
      <c r="B61" s="3"/>
      <c r="C61" s="4"/>
      <c r="I61" s="10"/>
      <c r="J61" s="10"/>
      <c r="K61" s="10"/>
      <c r="L61" s="10"/>
      <c r="M61" s="10"/>
      <c r="N61" s="10"/>
      <c r="O61" s="43"/>
      <c r="P61" s="10"/>
      <c r="Q61" s="10"/>
      <c r="R61" s="10"/>
      <c r="S61" s="37"/>
      <c r="T61" s="44"/>
      <c r="U61" s="44"/>
      <c r="V61" s="44"/>
      <c r="W61" s="44"/>
    </row>
    <row r="62" spans="1:23" x14ac:dyDescent="0.2">
      <c r="A62" s="3" t="s">
        <v>55</v>
      </c>
      <c r="B62" s="3"/>
      <c r="C62" s="8" t="s">
        <v>60</v>
      </c>
      <c r="I62" s="10"/>
      <c r="J62" s="10"/>
      <c r="K62" s="10"/>
      <c r="L62" s="10"/>
      <c r="M62" s="10"/>
      <c r="N62" s="10"/>
      <c r="O62" s="43"/>
      <c r="P62" s="10"/>
      <c r="Q62" s="10"/>
      <c r="R62" s="10"/>
      <c r="S62" s="37"/>
      <c r="T62" s="44"/>
      <c r="U62" s="44"/>
      <c r="V62" s="44"/>
      <c r="W62" s="44"/>
    </row>
    <row r="63" spans="1:23" x14ac:dyDescent="0.2">
      <c r="A63" s="2"/>
      <c r="B63" s="3"/>
      <c r="C63" s="4" t="str">
        <f>C$11</f>
        <v>TOTAL</v>
      </c>
      <c r="D63" s="32">
        <f>[1]transpose!A51</f>
        <v>164.1</v>
      </c>
      <c r="E63" s="32">
        <f>[1]transpose!B51</f>
        <v>0</v>
      </c>
      <c r="F63" s="32">
        <f>[1]transpose!C51</f>
        <v>0</v>
      </c>
      <c r="G63" s="32">
        <f>[1]transpose!D51</f>
        <v>0</v>
      </c>
      <c r="H63" s="32">
        <f>[1]transpose!E51</f>
        <v>82.5</v>
      </c>
      <c r="I63" s="10">
        <f>[1]transpose!F51</f>
        <v>2450965.39</v>
      </c>
      <c r="J63" s="10">
        <f>[1]transpose!G51</f>
        <v>0</v>
      </c>
      <c r="K63" s="10">
        <f>[1]transpose!H51</f>
        <v>0</v>
      </c>
      <c r="L63" s="10">
        <f>[1]transpose!I51</f>
        <v>0</v>
      </c>
      <c r="M63" s="10">
        <f>[1]transpose!J51</f>
        <v>0</v>
      </c>
      <c r="N63" s="10">
        <f>[1]transpose!K51</f>
        <v>2450965.39</v>
      </c>
      <c r="O63" s="43">
        <f>[1]transpose!L51</f>
        <v>-317819.09240066452</v>
      </c>
      <c r="P63" s="10">
        <f>[1]transpose!M51</f>
        <v>2133146.2975993357</v>
      </c>
      <c r="Q63" s="10">
        <f>[1]transpose!N51</f>
        <v>858800.37</v>
      </c>
      <c r="R63" s="10">
        <f>[1]transpose!O51</f>
        <v>31807421</v>
      </c>
      <c r="S63" s="37">
        <f>[1]transpose!P51</f>
        <v>27</v>
      </c>
      <c r="T63" s="41">
        <f>[1]transpose!Q51</f>
        <v>52902.12</v>
      </c>
      <c r="U63" s="41">
        <f>[1]transpose!R51</f>
        <v>1221443.8075993354</v>
      </c>
      <c r="V63" s="41">
        <f>[1]transpose!S51</f>
        <v>6508.04</v>
      </c>
      <c r="W63" s="41">
        <f>[1]transpose!T51</f>
        <v>0</v>
      </c>
    </row>
    <row r="64" spans="1:23" x14ac:dyDescent="0.2">
      <c r="A64" s="2"/>
      <c r="B64" s="3"/>
      <c r="C64" s="4" t="str">
        <f>C$12</f>
        <v>PER PUPIL</v>
      </c>
      <c r="I64" s="10">
        <f>I63/(D63)</f>
        <v>14935.803717245582</v>
      </c>
      <c r="J64" s="10">
        <f>J63/(D63)</f>
        <v>0</v>
      </c>
      <c r="K64" s="10"/>
      <c r="L64" s="10"/>
      <c r="M64" s="10">
        <f t="shared" ref="M64:R64" si="8">M63/($D63)</f>
        <v>0</v>
      </c>
      <c r="N64" s="10">
        <f t="shared" si="8"/>
        <v>14935.803717245582</v>
      </c>
      <c r="O64" s="43">
        <f t="shared" si="8"/>
        <v>-1936.7403558846102</v>
      </c>
      <c r="P64" s="10">
        <f t="shared" si="8"/>
        <v>12999.063361360973</v>
      </c>
      <c r="Q64" s="10">
        <f t="shared" si="8"/>
        <v>5233.396526508227</v>
      </c>
      <c r="R64" s="10">
        <f t="shared" si="8"/>
        <v>193829.50030469228</v>
      </c>
      <c r="S64" s="37"/>
      <c r="T64" s="41">
        <f>T63/($D63)</f>
        <v>322.3773308957953</v>
      </c>
      <c r="U64" s="41">
        <f>U63/($D63)</f>
        <v>7443.2895039569503</v>
      </c>
      <c r="V64" s="41">
        <f>V63/($D63)</f>
        <v>39.65898842169409</v>
      </c>
      <c r="W64" s="41">
        <f>W63/($D63)</f>
        <v>0</v>
      </c>
    </row>
    <row r="65" spans="1:23" x14ac:dyDescent="0.2">
      <c r="A65" s="2"/>
      <c r="B65" s="3"/>
      <c r="C65" s="4"/>
      <c r="I65" s="10"/>
      <c r="J65" s="10"/>
      <c r="K65" s="10"/>
      <c r="L65" s="10"/>
      <c r="M65" s="10"/>
      <c r="N65" s="10"/>
      <c r="O65" s="43"/>
      <c r="P65" s="10"/>
      <c r="Q65" s="10"/>
      <c r="R65" s="10"/>
      <c r="S65" s="37"/>
      <c r="T65" s="44"/>
      <c r="U65" s="44"/>
      <c r="V65" s="44"/>
      <c r="W65" s="44"/>
    </row>
    <row r="66" spans="1:23" x14ac:dyDescent="0.2">
      <c r="A66" s="3" t="s">
        <v>55</v>
      </c>
      <c r="B66" s="3"/>
      <c r="C66" s="8" t="s">
        <v>61</v>
      </c>
      <c r="I66" s="10"/>
      <c r="J66" s="10"/>
      <c r="K66" s="10"/>
      <c r="L66" s="10"/>
      <c r="M66" s="10"/>
      <c r="N66" s="10"/>
      <c r="O66" s="43"/>
      <c r="P66" s="10"/>
      <c r="Q66" s="10"/>
      <c r="R66" s="10"/>
      <c r="S66" s="37"/>
      <c r="T66" s="44"/>
      <c r="U66" s="44"/>
      <c r="V66" s="44"/>
      <c r="W66" s="44"/>
    </row>
    <row r="67" spans="1:23" x14ac:dyDescent="0.2">
      <c r="A67" s="2"/>
      <c r="B67" s="3"/>
      <c r="C67" s="4" t="str">
        <f>C$11</f>
        <v>TOTAL</v>
      </c>
      <c r="D67" s="32">
        <f>[1]transpose!A52</f>
        <v>38987</v>
      </c>
      <c r="E67" s="32">
        <f>[1]transpose!B52</f>
        <v>613</v>
      </c>
      <c r="F67" s="32">
        <f>[1]transpose!C52</f>
        <v>0</v>
      </c>
      <c r="G67" s="32">
        <f>[1]transpose!D52</f>
        <v>131</v>
      </c>
      <c r="H67" s="32">
        <f>[1]transpose!E52</f>
        <v>25323.7</v>
      </c>
      <c r="I67" s="10">
        <f>[1]transpose!F52</f>
        <v>333053465.49000001</v>
      </c>
      <c r="J67" s="10">
        <f>[1]transpose!G52</f>
        <v>1327130.1499999999</v>
      </c>
      <c r="K67" s="10">
        <f>[1]transpose!H52</f>
        <v>0</v>
      </c>
      <c r="L67" s="10">
        <f>[1]transpose!I52</f>
        <v>974292</v>
      </c>
      <c r="M67" s="10">
        <f>[1]transpose!J52</f>
        <v>-4505915.2184715243</v>
      </c>
      <c r="N67" s="10">
        <f>[1]transpose!K52</f>
        <v>334380595.63999999</v>
      </c>
      <c r="O67" s="43">
        <f>[1]transpose!L52</f>
        <v>-43359460.66651655</v>
      </c>
      <c r="P67" s="10">
        <f>[1]transpose!M52</f>
        <v>286515219.75501192</v>
      </c>
      <c r="Q67" s="10">
        <f>[1]transpose!N52</f>
        <v>46526375.960000001</v>
      </c>
      <c r="R67" s="10">
        <f>[1]transpose!O52</f>
        <v>1788788003</v>
      </c>
      <c r="S67" s="37">
        <f>[1]transpose!P52</f>
        <v>26.01</v>
      </c>
      <c r="T67" s="41">
        <f>[1]transpose!Q52</f>
        <v>3410927.83</v>
      </c>
      <c r="U67" s="41">
        <f>[1]transpose!R52</f>
        <v>241083831.18348342</v>
      </c>
      <c r="V67" s="41">
        <f>[1]transpose!S52</f>
        <v>37339028</v>
      </c>
      <c r="W67" s="41">
        <f>[1]transpose!T52</f>
        <v>0</v>
      </c>
    </row>
    <row r="68" spans="1:23" x14ac:dyDescent="0.2">
      <c r="A68" s="2"/>
      <c r="B68" s="3"/>
      <c r="C68" s="4" t="str">
        <f>C$12</f>
        <v>PER PUPIL</v>
      </c>
      <c r="I68" s="10">
        <f>I67/(D67)</f>
        <v>8542.6800084643601</v>
      </c>
      <c r="J68" s="10">
        <f>J67/(D67)</f>
        <v>34.040324980121575</v>
      </c>
      <c r="K68" s="10"/>
      <c r="L68" s="10"/>
      <c r="M68" s="10">
        <f t="shared" ref="M68:R68" si="9">M67/($D67)</f>
        <v>-115.57481259064622</v>
      </c>
      <c r="N68" s="10">
        <f t="shared" si="9"/>
        <v>8576.7203334444803</v>
      </c>
      <c r="O68" s="43">
        <f t="shared" si="9"/>
        <v>-1112.1517599845217</v>
      </c>
      <c r="P68" s="10">
        <f t="shared" si="9"/>
        <v>7348.9937608693135</v>
      </c>
      <c r="Q68" s="10">
        <f t="shared" si="9"/>
        <v>1193.3817929053275</v>
      </c>
      <c r="R68" s="10">
        <f t="shared" si="9"/>
        <v>45881.652935593913</v>
      </c>
      <c r="S68" s="37"/>
      <c r="T68" s="41">
        <f>T67/($D67)</f>
        <v>87.488850899017621</v>
      </c>
      <c r="U68" s="41">
        <f>U67/($D67)</f>
        <v>6183.6979296556137</v>
      </c>
      <c r="V68" s="41">
        <f>V67/($D67)</f>
        <v>957.730217764896</v>
      </c>
      <c r="W68" s="41">
        <f>W67/($D67)</f>
        <v>0</v>
      </c>
    </row>
    <row r="69" spans="1:23" x14ac:dyDescent="0.2">
      <c r="A69" s="2"/>
      <c r="B69" s="3"/>
      <c r="C69" s="4"/>
      <c r="I69" s="10"/>
      <c r="J69" s="10"/>
      <c r="K69" s="10"/>
      <c r="L69" s="10"/>
      <c r="M69" s="10"/>
      <c r="N69" s="10"/>
      <c r="O69" s="43"/>
      <c r="P69" s="10"/>
      <c r="Q69" s="10"/>
      <c r="R69" s="10"/>
      <c r="S69" s="37"/>
      <c r="T69" s="44"/>
      <c r="U69" s="44"/>
      <c r="V69" s="44"/>
      <c r="W69" s="44"/>
    </row>
    <row r="70" spans="1:23" x14ac:dyDescent="0.2">
      <c r="A70" s="3" t="s">
        <v>55</v>
      </c>
      <c r="B70" s="3"/>
      <c r="C70" s="8" t="s">
        <v>62</v>
      </c>
      <c r="I70" s="10"/>
      <c r="J70" s="10"/>
      <c r="K70" s="10"/>
      <c r="L70" s="10"/>
      <c r="M70" s="10"/>
      <c r="N70" s="10"/>
      <c r="O70" s="43"/>
      <c r="P70" s="10"/>
      <c r="Q70" s="10"/>
      <c r="R70" s="10"/>
      <c r="S70" s="37"/>
      <c r="T70" s="44"/>
      <c r="U70" s="44"/>
      <c r="V70" s="44"/>
      <c r="W70" s="44"/>
    </row>
    <row r="71" spans="1:23" x14ac:dyDescent="0.2">
      <c r="A71" s="2"/>
      <c r="B71" s="3"/>
      <c r="C71" s="4" t="str">
        <f>C$11</f>
        <v>TOTAL</v>
      </c>
      <c r="D71" s="32">
        <f>[1]transpose!A53</f>
        <v>2058.1</v>
      </c>
      <c r="E71" s="32">
        <f>[1]transpose!B53</f>
        <v>0</v>
      </c>
      <c r="F71" s="32">
        <f>[1]transpose!C53</f>
        <v>1604.5</v>
      </c>
      <c r="G71" s="32">
        <f>[1]transpose!D53</f>
        <v>1</v>
      </c>
      <c r="H71" s="32">
        <f>[1]transpose!E53</f>
        <v>237.5</v>
      </c>
      <c r="I71" s="10">
        <f>[1]transpose!F53</f>
        <v>15560258.689999999</v>
      </c>
      <c r="J71" s="10">
        <f>[1]transpose!G53</f>
        <v>0</v>
      </c>
      <c r="K71" s="10">
        <f>[1]transpose!H53</f>
        <v>11842814.5</v>
      </c>
      <c r="L71" s="10">
        <f>[1]transpose!I53</f>
        <v>7381</v>
      </c>
      <c r="M71" s="10">
        <f>[1]transpose!J53</f>
        <v>0</v>
      </c>
      <c r="N71" s="10">
        <f>[1]transpose!K53</f>
        <v>15560258.689999999</v>
      </c>
      <c r="O71" s="43">
        <f>[1]transpose!L53</f>
        <v>-2017714.0462906957</v>
      </c>
      <c r="P71" s="10">
        <f>[1]transpose!M53</f>
        <v>13542544.643709304</v>
      </c>
      <c r="Q71" s="10">
        <f>[1]transpose!N53</f>
        <v>1166246.42</v>
      </c>
      <c r="R71" s="10">
        <f>[1]transpose!O53</f>
        <v>48778553</v>
      </c>
      <c r="S71" s="37">
        <f>[1]transpose!P53</f>
        <v>23.908999999999999</v>
      </c>
      <c r="T71" s="41">
        <f>[1]transpose!Q53</f>
        <v>83608.5</v>
      </c>
      <c r="U71" s="41">
        <f>[1]transpose!R53</f>
        <v>12292689.723709304</v>
      </c>
      <c r="V71" s="41">
        <f>[1]transpose!S53</f>
        <v>330000</v>
      </c>
      <c r="W71" s="41">
        <f>[1]transpose!T53</f>
        <v>0</v>
      </c>
    </row>
    <row r="72" spans="1:23" x14ac:dyDescent="0.2">
      <c r="A72" s="2"/>
      <c r="B72" s="3"/>
      <c r="C72" s="4" t="str">
        <f>C$12</f>
        <v>PER PUPIL</v>
      </c>
      <c r="I72" s="10">
        <f>I71/(D71)</f>
        <v>7560.4969097711482</v>
      </c>
      <c r="J72" s="10">
        <f>J71/(D71)</f>
        <v>0</v>
      </c>
      <c r="K72" s="10"/>
      <c r="L72" s="10"/>
      <c r="M72" s="10">
        <f t="shared" ref="M72:R72" si="10">M71/($D71)</f>
        <v>0</v>
      </c>
      <c r="N72" s="10">
        <f t="shared" si="10"/>
        <v>7560.4969097711482</v>
      </c>
      <c r="O72" s="43">
        <f t="shared" si="10"/>
        <v>-980.37706928268585</v>
      </c>
      <c r="P72" s="10">
        <f t="shared" si="10"/>
        <v>6580.1198404884626</v>
      </c>
      <c r="Q72" s="10">
        <f t="shared" si="10"/>
        <v>566.6616879646275</v>
      </c>
      <c r="R72" s="10">
        <f t="shared" si="10"/>
        <v>23700.769156017686</v>
      </c>
      <c r="S72" s="37"/>
      <c r="T72" s="41">
        <f>T71/($D71)</f>
        <v>40.624119333365726</v>
      </c>
      <c r="U72" s="41">
        <f>U71/($D71)</f>
        <v>5972.8340331904692</v>
      </c>
      <c r="V72" s="41">
        <f>V71/($D71)</f>
        <v>160.34206306787814</v>
      </c>
      <c r="W72" s="41">
        <f>W71/($D71)</f>
        <v>0</v>
      </c>
    </row>
    <row r="73" spans="1:23" x14ac:dyDescent="0.2">
      <c r="A73" s="2"/>
      <c r="B73" s="3"/>
      <c r="C73" s="4"/>
      <c r="I73" s="10"/>
      <c r="J73" s="10"/>
      <c r="K73" s="10"/>
      <c r="L73" s="10"/>
      <c r="M73" s="10"/>
      <c r="N73" s="10"/>
      <c r="O73" s="43"/>
      <c r="P73" s="10"/>
      <c r="Q73" s="10"/>
      <c r="R73" s="10"/>
      <c r="S73" s="37"/>
      <c r="T73" s="44"/>
      <c r="U73" s="44"/>
      <c r="V73" s="44"/>
      <c r="W73" s="44"/>
    </row>
    <row r="74" spans="1:23" x14ac:dyDescent="0.2">
      <c r="A74" s="3" t="s">
        <v>63</v>
      </c>
      <c r="B74" s="3"/>
      <c r="C74" s="8" t="s">
        <v>63</v>
      </c>
      <c r="I74" s="10"/>
      <c r="J74" s="10"/>
      <c r="K74" s="10"/>
      <c r="L74" s="10"/>
      <c r="M74" s="10"/>
      <c r="N74" s="10"/>
      <c r="O74" s="43"/>
      <c r="P74" s="10"/>
      <c r="Q74" s="10"/>
      <c r="R74" s="10"/>
      <c r="S74" s="37"/>
      <c r="T74" s="44"/>
      <c r="U74" s="44"/>
      <c r="V74" s="44"/>
      <c r="W74" s="44"/>
    </row>
    <row r="75" spans="1:23" x14ac:dyDescent="0.2">
      <c r="A75" s="2"/>
      <c r="B75" s="3"/>
      <c r="C75" s="4" t="str">
        <f>C$11</f>
        <v>TOTAL</v>
      </c>
      <c r="D75" s="32">
        <f>[1]transpose!A54</f>
        <v>1378.3999999999999</v>
      </c>
      <c r="E75" s="32">
        <f>[1]transpose!B54</f>
        <v>0</v>
      </c>
      <c r="F75" s="32">
        <f>[1]transpose!C54</f>
        <v>1</v>
      </c>
      <c r="G75" s="32">
        <f>[1]transpose!D54</f>
        <v>0</v>
      </c>
      <c r="H75" s="32">
        <f>[1]transpose!E54</f>
        <v>559.79999999999995</v>
      </c>
      <c r="I75" s="10">
        <f>[1]transpose!F54</f>
        <v>11251964.369999999</v>
      </c>
      <c r="J75" s="10">
        <f>[1]transpose!G54</f>
        <v>24709.1</v>
      </c>
      <c r="K75" s="10">
        <f>[1]transpose!H54</f>
        <v>7381</v>
      </c>
      <c r="L75" s="10">
        <f>[1]transpose!I54</f>
        <v>0</v>
      </c>
      <c r="M75" s="10">
        <f>[1]transpose!J54</f>
        <v>0</v>
      </c>
      <c r="N75" s="10">
        <f>[1]transpose!K54</f>
        <v>11276673.469999999</v>
      </c>
      <c r="O75" s="43">
        <f>[1]transpose!L54</f>
        <v>-1462257.3383355902</v>
      </c>
      <c r="P75" s="10">
        <f>[1]transpose!M54</f>
        <v>9814416.1316644084</v>
      </c>
      <c r="Q75" s="10">
        <f>[1]transpose!N54</f>
        <v>5603723.5499999998</v>
      </c>
      <c r="R75" s="10">
        <f>[1]transpose!O54</f>
        <v>266666201</v>
      </c>
      <c r="S75" s="37">
        <f>[1]transpose!P54</f>
        <v>21.013999999999999</v>
      </c>
      <c r="T75" s="41">
        <f>[1]transpose!Q54</f>
        <v>500081.05</v>
      </c>
      <c r="U75" s="41">
        <f>[1]transpose!R54</f>
        <v>3710611.5316644087</v>
      </c>
      <c r="V75" s="41">
        <f>[1]transpose!S54</f>
        <v>0</v>
      </c>
      <c r="W75" s="41">
        <f>[1]transpose!T54</f>
        <v>44856.951269214871</v>
      </c>
    </row>
    <row r="76" spans="1:23" x14ac:dyDescent="0.2">
      <c r="A76" s="2"/>
      <c r="B76" s="3"/>
      <c r="C76" s="4" t="str">
        <f>C$12</f>
        <v>PER PUPIL</v>
      </c>
      <c r="I76" s="10">
        <f>I75/(D75)</f>
        <v>8163.0617890307603</v>
      </c>
      <c r="J76" s="10">
        <f>J75/(D75)</f>
        <v>17.925928612884505</v>
      </c>
      <c r="K76" s="10"/>
      <c r="L76" s="10"/>
      <c r="M76" s="10">
        <f t="shared" ref="M76:R76" si="11">M75/($D75)</f>
        <v>0</v>
      </c>
      <c r="N76" s="10">
        <f t="shared" si="11"/>
        <v>8180.9877176436448</v>
      </c>
      <c r="O76" s="43">
        <f t="shared" si="11"/>
        <v>-1060.8367225301729</v>
      </c>
      <c r="P76" s="10">
        <f t="shared" si="11"/>
        <v>7120.1509951134713</v>
      </c>
      <c r="Q76" s="10">
        <f t="shared" si="11"/>
        <v>4065.3827263493909</v>
      </c>
      <c r="R76" s="10">
        <f t="shared" si="11"/>
        <v>193460.67977365063</v>
      </c>
      <c r="S76" s="37"/>
      <c r="T76" s="41">
        <f>T75/($D75)</f>
        <v>362.79820806732448</v>
      </c>
      <c r="U76" s="41">
        <f>U75/($D75)</f>
        <v>2691.9700606967563</v>
      </c>
      <c r="V76" s="41">
        <f>V75/($D75)</f>
        <v>0</v>
      </c>
      <c r="W76" s="41">
        <f>W75/($D75)</f>
        <v>32.5427678969928</v>
      </c>
    </row>
    <row r="77" spans="1:23" x14ac:dyDescent="0.2">
      <c r="A77" s="2"/>
      <c r="B77" s="3"/>
      <c r="C77" s="4"/>
      <c r="I77" s="10"/>
      <c r="J77" s="10"/>
      <c r="K77" s="10"/>
      <c r="L77" s="10"/>
      <c r="M77" s="10"/>
      <c r="N77" s="10"/>
      <c r="O77" s="43"/>
      <c r="P77" s="10"/>
      <c r="Q77" s="10"/>
      <c r="R77" s="10"/>
      <c r="S77" s="37"/>
      <c r="T77" s="44"/>
      <c r="U77" s="44"/>
      <c r="V77" s="44"/>
      <c r="W77" s="44"/>
    </row>
    <row r="78" spans="1:23" x14ac:dyDescent="0.2">
      <c r="A78" s="3" t="s">
        <v>64</v>
      </c>
      <c r="B78" s="3"/>
      <c r="C78" s="8" t="s">
        <v>65</v>
      </c>
      <c r="I78" s="10"/>
      <c r="J78" s="10"/>
      <c r="K78" s="10"/>
      <c r="L78" s="10"/>
      <c r="M78" s="10"/>
      <c r="N78" s="10"/>
      <c r="O78" s="43"/>
      <c r="P78" s="10"/>
      <c r="Q78" s="10"/>
      <c r="R78" s="10"/>
      <c r="S78" s="37"/>
      <c r="T78" s="44"/>
      <c r="U78" s="44"/>
      <c r="V78" s="44"/>
      <c r="W78" s="44"/>
    </row>
    <row r="79" spans="1:23" x14ac:dyDescent="0.2">
      <c r="A79" s="2"/>
      <c r="B79" s="3"/>
      <c r="C79" s="4" t="str">
        <f>C$11</f>
        <v>TOTAL</v>
      </c>
      <c r="D79" s="32">
        <f>[1]transpose!A55</f>
        <v>137.69999999999999</v>
      </c>
      <c r="E79" s="32">
        <f>[1]transpose!B55</f>
        <v>0</v>
      </c>
      <c r="F79" s="32">
        <f>[1]transpose!C55</f>
        <v>0</v>
      </c>
      <c r="G79" s="32">
        <f>[1]transpose!D55</f>
        <v>0</v>
      </c>
      <c r="H79" s="32">
        <f>[1]transpose!E55</f>
        <v>45.5</v>
      </c>
      <c r="I79" s="10">
        <f>[1]transpose!F55</f>
        <v>1914867.25</v>
      </c>
      <c r="J79" s="10">
        <f>[1]transpose!G55</f>
        <v>11999.58</v>
      </c>
      <c r="K79" s="10">
        <f>[1]transpose!H55</f>
        <v>0</v>
      </c>
      <c r="L79" s="10">
        <f>[1]transpose!I55</f>
        <v>0</v>
      </c>
      <c r="M79" s="10">
        <f>[1]transpose!J55</f>
        <v>0</v>
      </c>
      <c r="N79" s="10">
        <f>[1]transpose!K55</f>
        <v>1926866.83</v>
      </c>
      <c r="O79" s="43">
        <f>[1]transpose!L55</f>
        <v>-249858.71672694062</v>
      </c>
      <c r="P79" s="10">
        <f>[1]transpose!M55</f>
        <v>1677008.1132730595</v>
      </c>
      <c r="Q79" s="10">
        <f>[1]transpose!N55</f>
        <v>560073.1</v>
      </c>
      <c r="R79" s="10">
        <f>[1]transpose!O55</f>
        <v>29017828</v>
      </c>
      <c r="S79" s="37">
        <f>[1]transpose!P55</f>
        <v>19.300999999999998</v>
      </c>
      <c r="T79" s="41">
        <f>[1]transpose!Q55</f>
        <v>68284.570000000007</v>
      </c>
      <c r="U79" s="41">
        <f>[1]transpose!R55</f>
        <v>1048650.4432730593</v>
      </c>
      <c r="V79" s="41">
        <f>[1]transpose!S55</f>
        <v>0</v>
      </c>
      <c r="W79" s="41">
        <f>[1]transpose!T55</f>
        <v>0</v>
      </c>
    </row>
    <row r="80" spans="1:23" x14ac:dyDescent="0.2">
      <c r="A80" s="2"/>
      <c r="B80" s="3"/>
      <c r="C80" s="4" t="str">
        <f>C$12</f>
        <v>PER PUPIL</v>
      </c>
      <c r="I80" s="10">
        <f>I79/(D79)</f>
        <v>13906.080246913582</v>
      </c>
      <c r="J80" s="10">
        <f>J79/(D79)</f>
        <v>87.142919389978218</v>
      </c>
      <c r="K80" s="10"/>
      <c r="L80" s="10"/>
      <c r="M80" s="10">
        <f t="shared" ref="M80:R80" si="12">M79/($D79)</f>
        <v>0</v>
      </c>
      <c r="N80" s="10">
        <f t="shared" si="12"/>
        <v>13993.22316630356</v>
      </c>
      <c r="O80" s="43">
        <f t="shared" si="12"/>
        <v>-1814.5150089102442</v>
      </c>
      <c r="P80" s="10">
        <f t="shared" si="12"/>
        <v>12178.708157393316</v>
      </c>
      <c r="Q80" s="10">
        <f t="shared" si="12"/>
        <v>4067.3427741466958</v>
      </c>
      <c r="R80" s="10">
        <f t="shared" si="12"/>
        <v>210732.22948438636</v>
      </c>
      <c r="S80" s="37"/>
      <c r="T80" s="41">
        <f>T79/($D79)</f>
        <v>495.89375453885265</v>
      </c>
      <c r="U80" s="41">
        <f>U79/($D79)</f>
        <v>7615.4716287077663</v>
      </c>
      <c r="V80" s="41">
        <f>V79/($D79)</f>
        <v>0</v>
      </c>
      <c r="W80" s="41">
        <f>W79/($D79)</f>
        <v>0</v>
      </c>
    </row>
    <row r="81" spans="1:23" x14ac:dyDescent="0.2">
      <c r="A81" s="2"/>
      <c r="B81" s="3"/>
      <c r="C81" s="4"/>
      <c r="I81" s="10"/>
      <c r="J81" s="10"/>
      <c r="K81" s="10"/>
      <c r="L81" s="10"/>
      <c r="M81" s="10"/>
      <c r="N81" s="10"/>
      <c r="O81" s="43"/>
      <c r="P81" s="10"/>
      <c r="Q81" s="10"/>
      <c r="R81" s="10"/>
      <c r="S81" s="37"/>
      <c r="T81" s="44"/>
      <c r="U81" s="44"/>
      <c r="V81" s="44"/>
      <c r="W81" s="44"/>
    </row>
    <row r="82" spans="1:23" x14ac:dyDescent="0.2">
      <c r="A82" s="3" t="s">
        <v>64</v>
      </c>
      <c r="B82" s="3"/>
      <c r="C82" s="8" t="s">
        <v>66</v>
      </c>
      <c r="I82" s="10"/>
      <c r="J82" s="10"/>
      <c r="K82" s="10"/>
      <c r="L82" s="10"/>
      <c r="M82" s="10"/>
      <c r="N82" s="10"/>
      <c r="O82" s="43"/>
      <c r="P82" s="10"/>
      <c r="Q82" s="10"/>
      <c r="R82" s="10"/>
      <c r="S82" s="37"/>
      <c r="T82" s="44"/>
      <c r="U82" s="44"/>
      <c r="V82" s="44"/>
      <c r="W82" s="44"/>
    </row>
    <row r="83" spans="1:23" x14ac:dyDescent="0.2">
      <c r="A83" s="2"/>
      <c r="B83" s="3"/>
      <c r="C83" s="4" t="str">
        <f>C$11</f>
        <v>TOTAL</v>
      </c>
      <c r="D83" s="32">
        <f>[1]transpose!A56</f>
        <v>50.5</v>
      </c>
      <c r="E83" s="32">
        <f>[1]transpose!B56</f>
        <v>0</v>
      </c>
      <c r="F83" s="32">
        <f>[1]transpose!C56</f>
        <v>0</v>
      </c>
      <c r="G83" s="32">
        <f>[1]transpose!D56</f>
        <v>0</v>
      </c>
      <c r="H83" s="32">
        <f>[1]transpose!E56</f>
        <v>21</v>
      </c>
      <c r="I83" s="10">
        <f>[1]transpose!F56</f>
        <v>814596.3</v>
      </c>
      <c r="J83" s="10">
        <f>[1]transpose!G56</f>
        <v>6393.14</v>
      </c>
      <c r="K83" s="10">
        <f>[1]transpose!H56</f>
        <v>0</v>
      </c>
      <c r="L83" s="10">
        <f>[1]transpose!I56</f>
        <v>0</v>
      </c>
      <c r="M83" s="10">
        <f>[1]transpose!J56</f>
        <v>0</v>
      </c>
      <c r="N83" s="10">
        <f>[1]transpose!K56</f>
        <v>820989.44000000006</v>
      </c>
      <c r="O83" s="43">
        <f>[1]transpose!L56</f>
        <v>-106458.5080458153</v>
      </c>
      <c r="P83" s="10">
        <f>[1]transpose!M56</f>
        <v>714530.93195418478</v>
      </c>
      <c r="Q83" s="10">
        <f>[1]transpose!N56</f>
        <v>215653.45</v>
      </c>
      <c r="R83" s="10">
        <f>[1]transpose!O56</f>
        <v>11470318</v>
      </c>
      <c r="S83" s="37">
        <f>[1]transpose!P56</f>
        <v>18.800999999999998</v>
      </c>
      <c r="T83" s="41">
        <f>[1]transpose!Q56</f>
        <v>35446.36</v>
      </c>
      <c r="U83" s="41">
        <f>[1]transpose!R56</f>
        <v>463431.12195418478</v>
      </c>
      <c r="V83" s="41">
        <f>[1]transpose!S56</f>
        <v>100000</v>
      </c>
      <c r="W83" s="41">
        <f>[1]transpose!T56</f>
        <v>0</v>
      </c>
    </row>
    <row r="84" spans="1:23" x14ac:dyDescent="0.2">
      <c r="A84" s="2"/>
      <c r="B84" s="3"/>
      <c r="C84" s="4" t="str">
        <f>C$12</f>
        <v>PER PUPIL</v>
      </c>
      <c r="I84" s="10">
        <f>I83/(D83)</f>
        <v>16130.6198019802</v>
      </c>
      <c r="J84" s="10">
        <f>J83/(D83)</f>
        <v>126.59683168316832</v>
      </c>
      <c r="K84" s="10"/>
      <c r="L84" s="10"/>
      <c r="M84" s="10">
        <f t="shared" ref="M84:R84" si="13">M83/($D83)</f>
        <v>0</v>
      </c>
      <c r="N84" s="10">
        <f t="shared" si="13"/>
        <v>16257.216633663367</v>
      </c>
      <c r="O84" s="43">
        <f t="shared" si="13"/>
        <v>-2108.0892682339663</v>
      </c>
      <c r="P84" s="10">
        <f t="shared" si="13"/>
        <v>14149.127365429402</v>
      </c>
      <c r="Q84" s="10">
        <f t="shared" si="13"/>
        <v>4270.3653465346533</v>
      </c>
      <c r="R84" s="10">
        <f t="shared" si="13"/>
        <v>227135.00990099009</v>
      </c>
      <c r="S84" s="37"/>
      <c r="T84" s="41">
        <f>T83/($D83)</f>
        <v>701.9081188118812</v>
      </c>
      <c r="U84" s="41">
        <f>U83/($D83)</f>
        <v>9176.8539000828678</v>
      </c>
      <c r="V84" s="41">
        <f>V83/($D83)</f>
        <v>1980.1980198019803</v>
      </c>
      <c r="W84" s="41">
        <f>W83/($D83)</f>
        <v>0</v>
      </c>
    </row>
    <row r="85" spans="1:23" x14ac:dyDescent="0.2">
      <c r="A85" s="2"/>
      <c r="B85" s="3"/>
      <c r="C85" s="4"/>
      <c r="I85" s="10"/>
      <c r="J85" s="10"/>
      <c r="K85" s="10"/>
      <c r="L85" s="10"/>
      <c r="M85" s="10"/>
      <c r="N85" s="10"/>
      <c r="O85" s="43"/>
      <c r="P85" s="10"/>
      <c r="Q85" s="10"/>
      <c r="R85" s="10"/>
      <c r="S85" s="37"/>
      <c r="T85" s="44"/>
      <c r="U85" s="44"/>
      <c r="V85" s="44"/>
      <c r="W85" s="44"/>
    </row>
    <row r="86" spans="1:23" x14ac:dyDescent="0.2">
      <c r="A86" s="3" t="s">
        <v>64</v>
      </c>
      <c r="B86" s="3"/>
      <c r="C86" s="8" t="s">
        <v>67</v>
      </c>
      <c r="I86" s="10"/>
      <c r="J86" s="10"/>
      <c r="K86" s="10"/>
      <c r="L86" s="10"/>
      <c r="M86" s="10"/>
      <c r="N86" s="10"/>
      <c r="O86" s="43"/>
      <c r="P86" s="10"/>
      <c r="Q86" s="10"/>
      <c r="R86" s="10"/>
      <c r="S86" s="37"/>
      <c r="T86" s="44"/>
      <c r="U86" s="44"/>
      <c r="V86" s="44"/>
      <c r="W86" s="44"/>
    </row>
    <row r="87" spans="1:23" x14ac:dyDescent="0.2">
      <c r="A87" s="2"/>
      <c r="B87" s="3"/>
      <c r="C87" s="4" t="str">
        <f>C$11</f>
        <v>TOTAL</v>
      </c>
      <c r="D87" s="32">
        <f>[1]transpose!A57</f>
        <v>271</v>
      </c>
      <c r="E87" s="32">
        <f>[1]transpose!B57</f>
        <v>0</v>
      </c>
      <c r="F87" s="32">
        <f>[1]transpose!C57</f>
        <v>0</v>
      </c>
      <c r="G87" s="32">
        <f>[1]transpose!D57</f>
        <v>0</v>
      </c>
      <c r="H87" s="32">
        <f>[1]transpose!E57</f>
        <v>128.80000000000001</v>
      </c>
      <c r="I87" s="10">
        <f>[1]transpose!F57</f>
        <v>2919441.7600000002</v>
      </c>
      <c r="J87" s="10">
        <f>[1]transpose!G57</f>
        <v>0</v>
      </c>
      <c r="K87" s="10">
        <f>[1]transpose!H57</f>
        <v>0</v>
      </c>
      <c r="L87" s="10">
        <f>[1]transpose!I57</f>
        <v>0</v>
      </c>
      <c r="M87" s="10">
        <f>[1]transpose!J57</f>
        <v>0</v>
      </c>
      <c r="N87" s="10">
        <f>[1]transpose!K57</f>
        <v>2919441.7600000002</v>
      </c>
      <c r="O87" s="43">
        <f>[1]transpose!L57</f>
        <v>-378566.88399822678</v>
      </c>
      <c r="P87" s="10">
        <f>[1]transpose!M57</f>
        <v>2540874.8760017734</v>
      </c>
      <c r="Q87" s="10">
        <f>[1]transpose!N57</f>
        <v>643473.67000000004</v>
      </c>
      <c r="R87" s="10">
        <f>[1]transpose!O57</f>
        <v>23832358</v>
      </c>
      <c r="S87" s="37">
        <f>[1]transpose!P57</f>
        <v>27</v>
      </c>
      <c r="T87" s="41">
        <f>[1]transpose!Q57</f>
        <v>98025.09</v>
      </c>
      <c r="U87" s="41">
        <f>[1]transpose!R57</f>
        <v>1799376.1160017734</v>
      </c>
      <c r="V87" s="41">
        <f>[1]transpose!S57</f>
        <v>0</v>
      </c>
      <c r="W87" s="41">
        <f>[1]transpose!T57</f>
        <v>0</v>
      </c>
    </row>
    <row r="88" spans="1:23" x14ac:dyDescent="0.2">
      <c r="A88" s="2"/>
      <c r="B88" s="3"/>
      <c r="C88" s="4" t="str">
        <f>C$12</f>
        <v>PER PUPIL</v>
      </c>
      <c r="I88" s="10">
        <f>I87/(D87)</f>
        <v>10772.84782287823</v>
      </c>
      <c r="J88" s="10">
        <f>J87/(D87)</f>
        <v>0</v>
      </c>
      <c r="K88" s="10"/>
      <c r="L88" s="10"/>
      <c r="M88" s="10">
        <f t="shared" ref="M88:R88" si="14">M87/($D87)</f>
        <v>0</v>
      </c>
      <c r="N88" s="10">
        <f t="shared" si="14"/>
        <v>10772.84782287823</v>
      </c>
      <c r="O88" s="43">
        <f t="shared" si="14"/>
        <v>-1396.9257712111689</v>
      </c>
      <c r="P88" s="10">
        <f t="shared" si="14"/>
        <v>9375.9220516670612</v>
      </c>
      <c r="Q88" s="10">
        <f t="shared" si="14"/>
        <v>2374.4415867158673</v>
      </c>
      <c r="R88" s="10">
        <f t="shared" si="14"/>
        <v>87942.280442804433</v>
      </c>
      <c r="S88" s="37"/>
      <c r="T88" s="41">
        <f>T87/($D87)</f>
        <v>361.71619926199259</v>
      </c>
      <c r="U88" s="41">
        <f>U87/($D87)</f>
        <v>6639.7642656892003</v>
      </c>
      <c r="V88" s="41">
        <f>V87/($D87)</f>
        <v>0</v>
      </c>
      <c r="W88" s="41">
        <f>W87/($D87)</f>
        <v>0</v>
      </c>
    </row>
    <row r="89" spans="1:23" x14ac:dyDescent="0.2">
      <c r="A89" s="2"/>
      <c r="B89" s="3"/>
      <c r="C89" s="4"/>
      <c r="I89" s="10"/>
      <c r="J89" s="10"/>
      <c r="K89" s="10"/>
      <c r="L89" s="10"/>
      <c r="M89" s="10"/>
      <c r="N89" s="10"/>
      <c r="O89" s="43"/>
      <c r="P89" s="10"/>
      <c r="Q89" s="10"/>
      <c r="R89" s="10"/>
      <c r="S89" s="37"/>
      <c r="T89" s="44"/>
      <c r="U89" s="44"/>
      <c r="V89" s="44"/>
      <c r="W89" s="44"/>
    </row>
    <row r="90" spans="1:23" x14ac:dyDescent="0.2">
      <c r="A90" s="3" t="s">
        <v>64</v>
      </c>
      <c r="B90" s="3"/>
      <c r="C90" s="8" t="s">
        <v>68</v>
      </c>
      <c r="I90" s="10"/>
      <c r="J90" s="10"/>
      <c r="K90" s="10"/>
      <c r="L90" s="10"/>
      <c r="M90" s="10"/>
      <c r="N90" s="10"/>
      <c r="O90" s="43"/>
      <c r="P90" s="10"/>
      <c r="Q90" s="10"/>
      <c r="R90" s="10"/>
      <c r="S90" s="37"/>
      <c r="T90" s="44"/>
      <c r="U90" s="44"/>
      <c r="V90" s="44"/>
      <c r="W90" s="44"/>
    </row>
    <row r="91" spans="1:23" x14ac:dyDescent="0.2">
      <c r="A91" s="2"/>
      <c r="B91" s="3"/>
      <c r="C91" s="4" t="str">
        <f>C$11</f>
        <v>TOTAL</v>
      </c>
      <c r="D91" s="32">
        <f>[1]transpose!A58</f>
        <v>102.1</v>
      </c>
      <c r="E91" s="32">
        <f>[1]transpose!B58</f>
        <v>0</v>
      </c>
      <c r="F91" s="32">
        <f>[1]transpose!C58</f>
        <v>49.5</v>
      </c>
      <c r="G91" s="32">
        <f>[1]transpose!D58</f>
        <v>0</v>
      </c>
      <c r="H91" s="32">
        <f>[1]transpose!E58</f>
        <v>54.7</v>
      </c>
      <c r="I91" s="10">
        <f>[1]transpose!F58</f>
        <v>1133808.6599999999</v>
      </c>
      <c r="J91" s="10">
        <f>[1]transpose!G58</f>
        <v>73583.33</v>
      </c>
      <c r="K91" s="10">
        <f>[1]transpose!H58</f>
        <v>365359.5</v>
      </c>
      <c r="L91" s="10">
        <f>[1]transpose!I58</f>
        <v>0</v>
      </c>
      <c r="M91" s="10">
        <f>[1]transpose!J58</f>
        <v>0</v>
      </c>
      <c r="N91" s="10">
        <f>[1]transpose!K58</f>
        <v>1207391.99</v>
      </c>
      <c r="O91" s="43">
        <f>[1]transpose!L58</f>
        <v>-156563.70669258296</v>
      </c>
      <c r="P91" s="10">
        <f>[1]transpose!M58</f>
        <v>1050828.2833074171</v>
      </c>
      <c r="Q91" s="10">
        <f>[1]transpose!N58</f>
        <v>174991.08</v>
      </c>
      <c r="R91" s="10">
        <f>[1]transpose!O58</f>
        <v>6481151</v>
      </c>
      <c r="S91" s="37">
        <f>[1]transpose!P58</f>
        <v>27</v>
      </c>
      <c r="T91" s="41">
        <f>[1]transpose!Q58</f>
        <v>24878.69</v>
      </c>
      <c r="U91" s="41">
        <f>[1]transpose!R58</f>
        <v>850958.51330741716</v>
      </c>
      <c r="V91" s="41">
        <f>[1]transpose!S58</f>
        <v>0</v>
      </c>
      <c r="W91" s="41">
        <f>[1]transpose!T58</f>
        <v>0</v>
      </c>
    </row>
    <row r="92" spans="1:23" x14ac:dyDescent="0.2">
      <c r="A92" s="2"/>
      <c r="B92" s="3"/>
      <c r="C92" s="4" t="str">
        <f>C$12</f>
        <v>PER PUPIL</v>
      </c>
      <c r="I92" s="10">
        <f>I91/(D91)</f>
        <v>11104.884035259549</v>
      </c>
      <c r="J92" s="10">
        <f>J91/(D91)</f>
        <v>720.69862879529876</v>
      </c>
      <c r="K92" s="10"/>
      <c r="L92" s="10"/>
      <c r="M92" s="10">
        <f t="shared" ref="M92:R92" si="15">M91/($D91)</f>
        <v>0</v>
      </c>
      <c r="N92" s="10">
        <f t="shared" si="15"/>
        <v>11825.582664054849</v>
      </c>
      <c r="O92" s="43">
        <f t="shared" si="15"/>
        <v>-1533.434933325984</v>
      </c>
      <c r="P92" s="10">
        <f t="shared" si="15"/>
        <v>10292.147730728864</v>
      </c>
      <c r="Q92" s="10">
        <f t="shared" si="15"/>
        <v>1713.9185112634671</v>
      </c>
      <c r="R92" s="10">
        <f t="shared" si="15"/>
        <v>63478.462291870717</v>
      </c>
      <c r="S92" s="37"/>
      <c r="T92" s="41">
        <f>T91/($D91)</f>
        <v>243.66983349657198</v>
      </c>
      <c r="U92" s="41">
        <f>U91/($D91)</f>
        <v>8334.559385968827</v>
      </c>
      <c r="V92" s="41">
        <f>V91/($D91)</f>
        <v>0</v>
      </c>
      <c r="W92" s="41">
        <f>W91/($D91)</f>
        <v>0</v>
      </c>
    </row>
    <row r="93" spans="1:23" x14ac:dyDescent="0.2">
      <c r="A93" s="2"/>
      <c r="B93" s="3"/>
      <c r="C93" s="4"/>
      <c r="I93" s="10"/>
      <c r="J93" s="10"/>
      <c r="K93" s="10"/>
      <c r="L93" s="10"/>
      <c r="M93" s="10"/>
      <c r="N93" s="10"/>
      <c r="O93" s="43"/>
      <c r="P93" s="10"/>
      <c r="Q93" s="10"/>
      <c r="R93" s="10"/>
      <c r="S93" s="37"/>
      <c r="T93" s="44"/>
      <c r="U93" s="44"/>
      <c r="V93" s="44"/>
      <c r="W93" s="44"/>
    </row>
    <row r="94" spans="1:23" x14ac:dyDescent="0.2">
      <c r="A94" s="3" t="s">
        <v>64</v>
      </c>
      <c r="B94" s="3"/>
      <c r="C94" s="8" t="s">
        <v>69</v>
      </c>
      <c r="I94" s="10"/>
      <c r="J94" s="10"/>
      <c r="K94" s="10"/>
      <c r="L94" s="10"/>
      <c r="M94" s="10"/>
      <c r="N94" s="10"/>
      <c r="O94" s="43"/>
      <c r="P94" s="10"/>
      <c r="Q94" s="10"/>
      <c r="R94" s="10"/>
      <c r="S94" s="37"/>
      <c r="T94" s="44"/>
      <c r="U94" s="44"/>
      <c r="V94" s="44"/>
      <c r="W94" s="44"/>
    </row>
    <row r="95" spans="1:23" x14ac:dyDescent="0.2">
      <c r="A95" s="2"/>
      <c r="B95" s="3"/>
      <c r="C95" s="4" t="str">
        <f>C$11</f>
        <v>TOTAL</v>
      </c>
      <c r="D95" s="32">
        <f>[1]transpose!A59</f>
        <v>50</v>
      </c>
      <c r="E95" s="32">
        <f>[1]transpose!B59</f>
        <v>0</v>
      </c>
      <c r="F95" s="32">
        <f>[1]transpose!C59</f>
        <v>0</v>
      </c>
      <c r="G95" s="32">
        <f>[1]transpose!D59</f>
        <v>0</v>
      </c>
      <c r="H95" s="32">
        <f>[1]transpose!E59</f>
        <v>24.5</v>
      </c>
      <c r="I95" s="10">
        <f>[1]transpose!F59</f>
        <v>809560.66</v>
      </c>
      <c r="J95" s="10">
        <f>[1]transpose!G59</f>
        <v>10220.18</v>
      </c>
      <c r="K95" s="10">
        <f>[1]transpose!H59</f>
        <v>0</v>
      </c>
      <c r="L95" s="10">
        <f>[1]transpose!I59</f>
        <v>0</v>
      </c>
      <c r="M95" s="10">
        <f>[1]transpose!J59</f>
        <v>0</v>
      </c>
      <c r="N95" s="10">
        <f>[1]transpose!K59</f>
        <v>819780.84000000008</v>
      </c>
      <c r="O95" s="43">
        <f>[1]transpose!L59</f>
        <v>-106301.78769527806</v>
      </c>
      <c r="P95" s="10">
        <f>[1]transpose!M59</f>
        <v>713479.05230472202</v>
      </c>
      <c r="Q95" s="10">
        <f>[1]transpose!N59</f>
        <v>129061.62</v>
      </c>
      <c r="R95" s="10">
        <f>[1]transpose!O59</f>
        <v>11999035</v>
      </c>
      <c r="S95" s="37">
        <f>[1]transpose!P59</f>
        <v>10.756</v>
      </c>
      <c r="T95" s="41">
        <f>[1]transpose!Q59</f>
        <v>22939.64</v>
      </c>
      <c r="U95" s="41">
        <f>[1]transpose!R59</f>
        <v>561477.79230472201</v>
      </c>
      <c r="V95" s="41">
        <f>[1]transpose!S59</f>
        <v>154645.62</v>
      </c>
      <c r="W95" s="41">
        <f>[1]transpose!T59</f>
        <v>5707.8324184377771</v>
      </c>
    </row>
    <row r="96" spans="1:23" x14ac:dyDescent="0.2">
      <c r="A96" s="2"/>
      <c r="B96" s="3"/>
      <c r="C96" s="4" t="str">
        <f>C$12</f>
        <v>PER PUPIL</v>
      </c>
      <c r="I96" s="10">
        <f>I95/(D95)</f>
        <v>16191.2132</v>
      </c>
      <c r="J96" s="10">
        <f>J95/(D95)</f>
        <v>204.40360000000001</v>
      </c>
      <c r="K96" s="10"/>
      <c r="L96" s="10"/>
      <c r="M96" s="10">
        <f t="shared" ref="M96:R96" si="16">M95/($D95)</f>
        <v>0</v>
      </c>
      <c r="N96" s="10">
        <f t="shared" si="16"/>
        <v>16395.616800000003</v>
      </c>
      <c r="O96" s="43">
        <f t="shared" si="16"/>
        <v>-2126.0357539055613</v>
      </c>
      <c r="P96" s="10">
        <f t="shared" si="16"/>
        <v>14269.581046094441</v>
      </c>
      <c r="Q96" s="10">
        <f t="shared" si="16"/>
        <v>2581.2323999999999</v>
      </c>
      <c r="R96" s="10">
        <f t="shared" si="16"/>
        <v>239980.7</v>
      </c>
      <c r="S96" s="37"/>
      <c r="T96" s="41">
        <f>T95/($D95)</f>
        <v>458.7928</v>
      </c>
      <c r="U96" s="41">
        <f>U95/($D95)</f>
        <v>11229.555846094439</v>
      </c>
      <c r="V96" s="41">
        <f>V95/($D95)</f>
        <v>3092.9123999999997</v>
      </c>
      <c r="W96" s="41">
        <f>W95/($D95)</f>
        <v>114.15664836875554</v>
      </c>
    </row>
    <row r="97" spans="1:23" x14ac:dyDescent="0.2">
      <c r="A97" s="2"/>
      <c r="B97" s="3"/>
      <c r="C97" s="4"/>
      <c r="I97" s="10"/>
      <c r="J97" s="10"/>
      <c r="K97" s="10"/>
      <c r="L97" s="10"/>
      <c r="M97" s="10"/>
      <c r="N97" s="10"/>
      <c r="O97" s="43"/>
      <c r="P97" s="10"/>
      <c r="Q97" s="10"/>
      <c r="R97" s="10"/>
      <c r="S97" s="37"/>
      <c r="T97" s="44"/>
      <c r="U97" s="44"/>
      <c r="V97" s="44"/>
      <c r="W97" s="44"/>
    </row>
    <row r="98" spans="1:23" x14ac:dyDescent="0.2">
      <c r="A98" s="3" t="s">
        <v>70</v>
      </c>
      <c r="B98" s="3"/>
      <c r="C98" s="8" t="s">
        <v>71</v>
      </c>
      <c r="I98" s="10"/>
      <c r="J98" s="10"/>
      <c r="K98" s="10"/>
      <c r="L98" s="10"/>
      <c r="M98" s="10"/>
      <c r="N98" s="10"/>
      <c r="O98" s="43"/>
      <c r="P98" s="10"/>
      <c r="Q98" s="10"/>
      <c r="R98" s="10"/>
      <c r="S98" s="37"/>
      <c r="T98" s="44"/>
      <c r="U98" s="44"/>
      <c r="V98" s="44"/>
      <c r="W98" s="44"/>
    </row>
    <row r="99" spans="1:23" x14ac:dyDescent="0.2">
      <c r="A99" s="2"/>
      <c r="B99" s="3"/>
      <c r="C99" s="4" t="str">
        <f>C$11</f>
        <v>TOTAL</v>
      </c>
      <c r="D99" s="32">
        <f>[1]transpose!A60</f>
        <v>482.5</v>
      </c>
      <c r="E99" s="32">
        <f>[1]transpose!B60</f>
        <v>0</v>
      </c>
      <c r="F99" s="32">
        <f>[1]transpose!C60</f>
        <v>0</v>
      </c>
      <c r="G99" s="32">
        <f>[1]transpose!D60</f>
        <v>0</v>
      </c>
      <c r="H99" s="32">
        <f>[1]transpose!E60</f>
        <v>300.3</v>
      </c>
      <c r="I99" s="10">
        <f>[1]transpose!F60</f>
        <v>4169744.96</v>
      </c>
      <c r="J99" s="10">
        <f>[1]transpose!G60</f>
        <v>0</v>
      </c>
      <c r="K99" s="10">
        <f>[1]transpose!H60</f>
        <v>0</v>
      </c>
      <c r="L99" s="10">
        <f>[1]transpose!I60</f>
        <v>0</v>
      </c>
      <c r="M99" s="10">
        <f>[1]transpose!J60</f>
        <v>0</v>
      </c>
      <c r="N99" s="10">
        <f>[1]transpose!K60</f>
        <v>4169744.96</v>
      </c>
      <c r="O99" s="43">
        <f>[1]transpose!L60</f>
        <v>-540694.92949039361</v>
      </c>
      <c r="P99" s="10">
        <f>[1]transpose!M60</f>
        <v>3629050.0305096065</v>
      </c>
      <c r="Q99" s="10">
        <f>[1]transpose!N60</f>
        <v>1077357.51</v>
      </c>
      <c r="R99" s="10">
        <f>[1]transpose!O60</f>
        <v>55254770</v>
      </c>
      <c r="S99" s="37">
        <f>[1]transpose!P60</f>
        <v>19.498000000000001</v>
      </c>
      <c r="T99" s="41">
        <f>[1]transpose!Q60</f>
        <v>108215.2</v>
      </c>
      <c r="U99" s="41">
        <f>[1]transpose!R60</f>
        <v>2443477.320509606</v>
      </c>
      <c r="V99" s="41">
        <f>[1]transpose!S60</f>
        <v>0</v>
      </c>
      <c r="W99" s="41">
        <f>[1]transpose!T60</f>
        <v>0</v>
      </c>
    </row>
    <row r="100" spans="1:23" x14ac:dyDescent="0.2">
      <c r="A100" s="2"/>
      <c r="B100" s="3"/>
      <c r="C100" s="4" t="str">
        <f>C$12</f>
        <v>PER PUPIL</v>
      </c>
      <c r="I100" s="10">
        <f>I99/(D99)</f>
        <v>8641.9584663212427</v>
      </c>
      <c r="J100" s="10">
        <f>J99/(D99)</f>
        <v>0</v>
      </c>
      <c r="K100" s="10"/>
      <c r="L100" s="10"/>
      <c r="M100" s="10">
        <f t="shared" ref="M100:R100" si="17">M99/($D99)</f>
        <v>0</v>
      </c>
      <c r="N100" s="10">
        <f t="shared" si="17"/>
        <v>8641.9584663212427</v>
      </c>
      <c r="O100" s="43">
        <f t="shared" si="17"/>
        <v>-1120.6112528298313</v>
      </c>
      <c r="P100" s="10">
        <f t="shared" si="17"/>
        <v>7521.3472134914127</v>
      </c>
      <c r="Q100" s="10">
        <f t="shared" si="17"/>
        <v>2232.8653056994817</v>
      </c>
      <c r="R100" s="10">
        <f t="shared" si="17"/>
        <v>114517.65803108808</v>
      </c>
      <c r="S100" s="37"/>
      <c r="T100" s="41">
        <f>T99/($D99)</f>
        <v>224.280207253886</v>
      </c>
      <c r="U100" s="41">
        <f>U99/($D99)</f>
        <v>5064.201700538044</v>
      </c>
      <c r="V100" s="41">
        <f>V99/($D99)</f>
        <v>0</v>
      </c>
      <c r="W100" s="41">
        <f>W99/($D99)</f>
        <v>0</v>
      </c>
    </row>
    <row r="101" spans="1:23" x14ac:dyDescent="0.2">
      <c r="A101" s="2"/>
      <c r="B101" s="3"/>
      <c r="C101" s="4"/>
      <c r="I101" s="10"/>
      <c r="J101" s="10"/>
      <c r="K101" s="10"/>
      <c r="L101" s="10"/>
      <c r="M101" s="10"/>
      <c r="N101" s="10"/>
      <c r="O101" s="43"/>
      <c r="P101" s="10"/>
      <c r="Q101" s="10"/>
      <c r="R101" s="10"/>
      <c r="S101" s="37"/>
      <c r="T101" s="44"/>
      <c r="U101" s="44"/>
      <c r="V101" s="44"/>
      <c r="W101" s="44"/>
    </row>
    <row r="102" spans="1:23" x14ac:dyDescent="0.2">
      <c r="A102" s="3" t="s">
        <v>70</v>
      </c>
      <c r="B102" s="3"/>
      <c r="C102" s="8" t="s">
        <v>72</v>
      </c>
      <c r="I102" s="10"/>
      <c r="J102" s="10"/>
      <c r="K102" s="10"/>
      <c r="L102" s="10"/>
      <c r="M102" s="10"/>
      <c r="N102" s="10"/>
      <c r="O102" s="43"/>
      <c r="P102" s="10"/>
      <c r="Q102" s="10"/>
      <c r="R102" s="10"/>
      <c r="S102" s="37"/>
      <c r="T102" s="44"/>
      <c r="U102" s="44"/>
      <c r="V102" s="44"/>
      <c r="W102" s="44"/>
    </row>
    <row r="103" spans="1:23" x14ac:dyDescent="0.2">
      <c r="A103" s="2"/>
      <c r="B103" s="3"/>
      <c r="C103" s="4" t="str">
        <f>C$11</f>
        <v>TOTAL</v>
      </c>
      <c r="D103" s="32">
        <f>[1]transpose!A61</f>
        <v>263.5</v>
      </c>
      <c r="E103" s="32">
        <f>[1]transpose!B61</f>
        <v>0</v>
      </c>
      <c r="F103" s="32">
        <f>[1]transpose!C61</f>
        <v>0</v>
      </c>
      <c r="G103" s="32">
        <f>[1]transpose!D61</f>
        <v>0</v>
      </c>
      <c r="H103" s="32">
        <f>[1]transpose!E61</f>
        <v>142.4</v>
      </c>
      <c r="I103" s="10">
        <f>[1]transpose!F61</f>
        <v>2848834.18</v>
      </c>
      <c r="J103" s="10">
        <f>[1]transpose!G61</f>
        <v>0</v>
      </c>
      <c r="K103" s="10">
        <f>[1]transpose!H61</f>
        <v>0</v>
      </c>
      <c r="L103" s="10">
        <f>[1]transpose!I61</f>
        <v>0</v>
      </c>
      <c r="M103" s="10">
        <f>[1]transpose!J61</f>
        <v>0</v>
      </c>
      <c r="N103" s="10">
        <f>[1]transpose!K61</f>
        <v>2848834.18</v>
      </c>
      <c r="O103" s="43">
        <f>[1]transpose!L61</f>
        <v>-369411.1296641326</v>
      </c>
      <c r="P103" s="10">
        <f>[1]transpose!M61</f>
        <v>2479423.0503358673</v>
      </c>
      <c r="Q103" s="10">
        <f>[1]transpose!N61</f>
        <v>375480.72</v>
      </c>
      <c r="R103" s="10">
        <f>[1]transpose!O61</f>
        <v>19850950</v>
      </c>
      <c r="S103" s="37">
        <f>[1]transpose!P61</f>
        <v>18.914999999999999</v>
      </c>
      <c r="T103" s="41">
        <f>[1]transpose!Q61</f>
        <v>50822.67</v>
      </c>
      <c r="U103" s="41">
        <f>[1]transpose!R61</f>
        <v>2053119.6603358677</v>
      </c>
      <c r="V103" s="41">
        <f>[1]transpose!S61</f>
        <v>125782.95</v>
      </c>
      <c r="W103" s="41">
        <f>[1]transpose!T61</f>
        <v>0</v>
      </c>
    </row>
    <row r="104" spans="1:23" x14ac:dyDescent="0.2">
      <c r="A104" s="2"/>
      <c r="B104" s="3"/>
      <c r="C104" s="4" t="str">
        <f>C$12</f>
        <v>PER PUPIL</v>
      </c>
      <c r="I104" s="10">
        <f>I103/(D103)</f>
        <v>10811.514914611007</v>
      </c>
      <c r="J104" s="10">
        <f>J103/(D103)</f>
        <v>0</v>
      </c>
      <c r="K104" s="10"/>
      <c r="L104" s="10"/>
      <c r="M104" s="10">
        <f t="shared" ref="M104:R104" si="18">M103/($D103)</f>
        <v>0</v>
      </c>
      <c r="N104" s="10">
        <f t="shared" si="18"/>
        <v>10811.514914611007</v>
      </c>
      <c r="O104" s="43">
        <f t="shared" si="18"/>
        <v>-1401.9397710213761</v>
      </c>
      <c r="P104" s="10">
        <f t="shared" si="18"/>
        <v>9409.5751435896291</v>
      </c>
      <c r="Q104" s="10">
        <f t="shared" si="18"/>
        <v>1424.9742694497152</v>
      </c>
      <c r="R104" s="10">
        <f t="shared" si="18"/>
        <v>75335.673624288422</v>
      </c>
      <c r="S104" s="37"/>
      <c r="T104" s="41">
        <f>T103/($D103)</f>
        <v>192.87540796963947</v>
      </c>
      <c r="U104" s="41">
        <f>U103/($D103)</f>
        <v>7791.7254661702755</v>
      </c>
      <c r="V104" s="41">
        <f>V103/($D103)</f>
        <v>477.3546489563567</v>
      </c>
      <c r="W104" s="41">
        <f>W103/($D103)</f>
        <v>0</v>
      </c>
    </row>
    <row r="105" spans="1:23" x14ac:dyDescent="0.2">
      <c r="A105" s="2"/>
      <c r="B105" s="3"/>
      <c r="C105" s="4"/>
      <c r="I105" s="10"/>
      <c r="J105" s="10"/>
      <c r="K105" s="10"/>
      <c r="L105" s="10"/>
      <c r="M105" s="10"/>
      <c r="N105" s="10"/>
      <c r="O105" s="43"/>
      <c r="P105" s="10"/>
      <c r="Q105" s="10"/>
      <c r="R105" s="10"/>
      <c r="S105" s="37"/>
      <c r="T105" s="44"/>
      <c r="U105" s="44"/>
      <c r="V105" s="44"/>
      <c r="W105" s="44"/>
    </row>
    <row r="106" spans="1:23" x14ac:dyDescent="0.2">
      <c r="A106" s="3" t="s">
        <v>73</v>
      </c>
      <c r="B106" s="3"/>
      <c r="C106" s="8" t="s">
        <v>74</v>
      </c>
      <c r="I106" s="10"/>
      <c r="J106" s="10"/>
      <c r="K106" s="10"/>
      <c r="L106" s="10"/>
      <c r="M106" s="10"/>
      <c r="N106" s="10"/>
      <c r="O106" s="43"/>
      <c r="P106" s="10"/>
      <c r="Q106" s="10"/>
      <c r="R106" s="10"/>
      <c r="S106" s="37"/>
      <c r="T106" s="44"/>
      <c r="U106" s="44"/>
      <c r="V106" s="44"/>
      <c r="W106" s="44"/>
    </row>
    <row r="107" spans="1:23" x14ac:dyDescent="0.2">
      <c r="A107" s="2"/>
      <c r="B107" s="3"/>
      <c r="C107" s="4" t="str">
        <f>C$11</f>
        <v>TOTAL</v>
      </c>
      <c r="D107" s="32">
        <f>[1]transpose!A62</f>
        <v>28740.5</v>
      </c>
      <c r="E107" s="32">
        <f>[1]transpose!B62</f>
        <v>0</v>
      </c>
      <c r="F107" s="32">
        <f>[1]transpose!C62</f>
        <v>0</v>
      </c>
      <c r="G107" s="32">
        <f>[1]transpose!D62</f>
        <v>0</v>
      </c>
      <c r="H107" s="32">
        <f>[1]transpose!E62</f>
        <v>7771.7</v>
      </c>
      <c r="I107" s="10">
        <f>[1]transpose!F62</f>
        <v>226581269.73999998</v>
      </c>
      <c r="J107" s="10">
        <f>[1]transpose!G62</f>
        <v>0</v>
      </c>
      <c r="K107" s="10">
        <f>[1]transpose!H62</f>
        <v>0</v>
      </c>
      <c r="L107" s="10">
        <f>[1]transpose!I62</f>
        <v>0</v>
      </c>
      <c r="M107" s="10">
        <f>[1]transpose!J62</f>
        <v>0</v>
      </c>
      <c r="N107" s="10">
        <f>[1]transpose!K62</f>
        <v>226581269.73999998</v>
      </c>
      <c r="O107" s="43">
        <f>[1]transpose!L62</f>
        <v>-29381016.067206457</v>
      </c>
      <c r="P107" s="10">
        <f>[1]transpose!M62</f>
        <v>197200253.67279351</v>
      </c>
      <c r="Q107" s="10">
        <f>[1]transpose!N62</f>
        <v>59712081.469999999</v>
      </c>
      <c r="R107" s="10">
        <f>[1]transpose!O62</f>
        <v>2388961051</v>
      </c>
      <c r="S107" s="37">
        <f>[1]transpose!P62</f>
        <v>24.995000000000001</v>
      </c>
      <c r="T107" s="41">
        <f>[1]transpose!Q62</f>
        <v>3882506.57</v>
      </c>
      <c r="U107" s="41">
        <f>[1]transpose!R62</f>
        <v>133605665.63279352</v>
      </c>
      <c r="V107" s="41">
        <f>[1]transpose!S62</f>
        <v>31300000</v>
      </c>
      <c r="W107" s="41">
        <f>[1]transpose!T62</f>
        <v>43226.860984972394</v>
      </c>
    </row>
    <row r="108" spans="1:23" x14ac:dyDescent="0.2">
      <c r="A108" s="2"/>
      <c r="B108" s="3"/>
      <c r="C108" s="4" t="str">
        <f>C$12</f>
        <v>PER PUPIL</v>
      </c>
      <c r="I108" s="10">
        <f>I107/(D107)</f>
        <v>7883.6926894104135</v>
      </c>
      <c r="J108" s="10">
        <f>J107/(D107)</f>
        <v>0</v>
      </c>
      <c r="K108" s="10"/>
      <c r="L108" s="10"/>
      <c r="M108" s="10">
        <f t="shared" ref="M108:R108" si="19">M107/($D107)</f>
        <v>0</v>
      </c>
      <c r="N108" s="10">
        <f t="shared" si="19"/>
        <v>7883.6926894104135</v>
      </c>
      <c r="O108" s="43">
        <f t="shared" si="19"/>
        <v>-1022.2861838592389</v>
      </c>
      <c r="P108" s="10">
        <f t="shared" si="19"/>
        <v>6861.4065055511737</v>
      </c>
      <c r="Q108" s="10">
        <f t="shared" si="19"/>
        <v>2077.6284848906594</v>
      </c>
      <c r="R108" s="10">
        <f t="shared" si="19"/>
        <v>83121.763748021083</v>
      </c>
      <c r="S108" s="37"/>
      <c r="T108" s="41">
        <f>T107/($D107)</f>
        <v>135.08834467041282</v>
      </c>
      <c r="U108" s="41">
        <f>U107/($D107)</f>
        <v>4648.6896759901019</v>
      </c>
      <c r="V108" s="41">
        <f>V107/($D107)</f>
        <v>1089.055513995929</v>
      </c>
      <c r="W108" s="41">
        <f>W107/($D107)</f>
        <v>1.5040399779047822</v>
      </c>
    </row>
    <row r="109" spans="1:23" x14ac:dyDescent="0.2">
      <c r="A109" s="2"/>
      <c r="B109" s="3"/>
      <c r="C109" s="4"/>
      <c r="I109" s="10"/>
      <c r="J109" s="10"/>
      <c r="K109" s="10"/>
      <c r="L109" s="10"/>
      <c r="M109" s="10"/>
      <c r="N109" s="10"/>
      <c r="O109" s="43"/>
      <c r="P109" s="10"/>
      <c r="Q109" s="10"/>
      <c r="R109" s="10"/>
      <c r="S109" s="37"/>
      <c r="T109" s="44"/>
      <c r="U109" s="44"/>
      <c r="V109" s="44"/>
      <c r="W109" s="44"/>
    </row>
    <row r="110" spans="1:23" x14ac:dyDescent="0.2">
      <c r="A110" s="3" t="s">
        <v>73</v>
      </c>
      <c r="B110" s="3"/>
      <c r="C110" s="8" t="s">
        <v>73</v>
      </c>
      <c r="I110" s="10"/>
      <c r="J110" s="10"/>
      <c r="K110" s="10"/>
      <c r="L110" s="10"/>
      <c r="M110" s="10"/>
      <c r="N110" s="10"/>
      <c r="O110" s="43"/>
      <c r="P110" s="10"/>
      <c r="Q110" s="10"/>
      <c r="R110" s="10"/>
      <c r="S110" s="37"/>
      <c r="T110" s="44"/>
      <c r="U110" s="44"/>
      <c r="V110" s="44"/>
      <c r="W110" s="44"/>
    </row>
    <row r="111" spans="1:23" x14ac:dyDescent="0.2">
      <c r="A111" s="2"/>
      <c r="B111" s="3"/>
      <c r="C111" s="4" t="str">
        <f>C$11</f>
        <v>TOTAL</v>
      </c>
      <c r="D111" s="32">
        <f>[1]transpose!A63</f>
        <v>29398.3</v>
      </c>
      <c r="E111" s="32">
        <f>[1]transpose!B63</f>
        <v>0</v>
      </c>
      <c r="F111" s="32">
        <f>[1]transpose!C63</f>
        <v>121</v>
      </c>
      <c r="G111" s="32">
        <f>[1]transpose!D63</f>
        <v>5.5</v>
      </c>
      <c r="H111" s="32">
        <f>[1]transpose!E63</f>
        <v>5348.7</v>
      </c>
      <c r="I111" s="10">
        <f>[1]transpose!F63</f>
        <v>234271744.03</v>
      </c>
      <c r="J111" s="10">
        <f>[1]transpose!G63</f>
        <v>222455.98</v>
      </c>
      <c r="K111" s="10">
        <f>[1]transpose!H63</f>
        <v>893101</v>
      </c>
      <c r="L111" s="10">
        <f>[1]transpose!I63</f>
        <v>40595.5</v>
      </c>
      <c r="M111" s="10">
        <f>[1]transpose!J63</f>
        <v>0</v>
      </c>
      <c r="N111" s="10">
        <f>[1]transpose!K63</f>
        <v>234494200.00999999</v>
      </c>
      <c r="O111" s="43">
        <f>[1]transpose!L63</f>
        <v>-30407093.516892988</v>
      </c>
      <c r="P111" s="10">
        <f>[1]transpose!M63</f>
        <v>204087106.49310699</v>
      </c>
      <c r="Q111" s="10">
        <f>[1]transpose!N63</f>
        <v>123288759.95</v>
      </c>
      <c r="R111" s="10">
        <f>[1]transpose!O63</f>
        <v>4927017542</v>
      </c>
      <c r="S111" s="37">
        <f>[1]transpose!P63</f>
        <v>25.023</v>
      </c>
      <c r="T111" s="41">
        <f>[1]transpose!Q63</f>
        <v>6894141.3700000001</v>
      </c>
      <c r="U111" s="41">
        <f>[1]transpose!R63</f>
        <v>73904205.173106983</v>
      </c>
      <c r="V111" s="41">
        <f>[1]transpose!S63</f>
        <v>55162468</v>
      </c>
      <c r="W111" s="41">
        <f>[1]transpose!T63</f>
        <v>227702.18322059131</v>
      </c>
    </row>
    <row r="112" spans="1:23" x14ac:dyDescent="0.2">
      <c r="A112" s="2"/>
      <c r="B112" s="3"/>
      <c r="C112" s="4" t="str">
        <f>C$12</f>
        <v>PER PUPIL</v>
      </c>
      <c r="I112" s="10">
        <f>I111/(D111)</f>
        <v>7968.8874536963021</v>
      </c>
      <c r="J112" s="10">
        <f>J111/(D111)</f>
        <v>7.5669674777112972</v>
      </c>
      <c r="K112" s="10"/>
      <c r="L112" s="10"/>
      <c r="M112" s="10">
        <f t="shared" ref="M112:R112" si="20">M111/($D111)</f>
        <v>0</v>
      </c>
      <c r="N112" s="10">
        <f t="shared" si="20"/>
        <v>7976.4544211740131</v>
      </c>
      <c r="O112" s="43">
        <f t="shared" si="20"/>
        <v>-1034.3146888389122</v>
      </c>
      <c r="P112" s="10">
        <f t="shared" si="20"/>
        <v>6942.1397323351011</v>
      </c>
      <c r="Q112" s="10">
        <f t="shared" si="20"/>
        <v>4193.7377314334508</v>
      </c>
      <c r="R112" s="10">
        <f t="shared" si="20"/>
        <v>167595.32156621301</v>
      </c>
      <c r="S112" s="37"/>
      <c r="T112" s="41">
        <f>T111/($D111)</f>
        <v>234.50816441767043</v>
      </c>
      <c r="U112" s="41">
        <f>U111/($D111)</f>
        <v>2513.8938364839801</v>
      </c>
      <c r="V112" s="41">
        <f>V111/($D111)</f>
        <v>1876.3829201008223</v>
      </c>
      <c r="W112" s="41">
        <f>W111/($D111)</f>
        <v>7.7454200828140172</v>
      </c>
    </row>
    <row r="113" spans="1:23" x14ac:dyDescent="0.2">
      <c r="A113" s="2"/>
      <c r="B113" s="3"/>
      <c r="C113" s="4"/>
      <c r="I113" s="10"/>
      <c r="J113" s="10"/>
      <c r="K113" s="10"/>
      <c r="L113" s="10"/>
      <c r="M113" s="10"/>
      <c r="N113" s="10"/>
      <c r="O113" s="43"/>
      <c r="P113" s="10"/>
      <c r="Q113" s="10"/>
      <c r="R113" s="10"/>
      <c r="S113" s="37"/>
      <c r="T113" s="44"/>
      <c r="U113" s="44"/>
      <c r="V113" s="44"/>
      <c r="W113" s="44"/>
    </row>
    <row r="114" spans="1:23" x14ac:dyDescent="0.2">
      <c r="A114" s="3" t="s">
        <v>75</v>
      </c>
      <c r="B114" s="3"/>
      <c r="C114" s="8" t="s">
        <v>76</v>
      </c>
      <c r="I114" s="10"/>
      <c r="J114" s="10"/>
      <c r="K114" s="10"/>
      <c r="L114" s="10"/>
      <c r="M114" s="10"/>
      <c r="N114" s="10"/>
      <c r="O114" s="43"/>
      <c r="P114" s="10"/>
      <c r="Q114" s="10"/>
      <c r="R114" s="10"/>
      <c r="S114" s="37"/>
      <c r="T114" s="44"/>
      <c r="U114" s="44"/>
      <c r="V114" s="44"/>
      <c r="W114" s="44"/>
    </row>
    <row r="115" spans="1:23" x14ac:dyDescent="0.2">
      <c r="A115" s="2"/>
      <c r="B115" s="3"/>
      <c r="C115" s="4" t="str">
        <f>C$11</f>
        <v>TOTAL</v>
      </c>
      <c r="D115" s="32">
        <f>[1]transpose!A64</f>
        <v>900.59999999999991</v>
      </c>
      <c r="E115" s="32">
        <f>[1]transpose!B64</f>
        <v>0</v>
      </c>
      <c r="F115" s="32">
        <f>[1]transpose!C64</f>
        <v>0</v>
      </c>
      <c r="G115" s="32">
        <f>[1]transpose!D64</f>
        <v>0</v>
      </c>
      <c r="H115" s="32">
        <f>[1]transpose!E64</f>
        <v>224</v>
      </c>
      <c r="I115" s="10">
        <f>[1]transpose!F64</f>
        <v>7465273.9799999995</v>
      </c>
      <c r="J115" s="10">
        <f>[1]transpose!G64</f>
        <v>0</v>
      </c>
      <c r="K115" s="10">
        <f>[1]transpose!H64</f>
        <v>0</v>
      </c>
      <c r="L115" s="10">
        <f>[1]transpose!I64</f>
        <v>0</v>
      </c>
      <c r="M115" s="10">
        <f>[1]transpose!J64</f>
        <v>0</v>
      </c>
      <c r="N115" s="10">
        <f>[1]transpose!K64</f>
        <v>7465273.9799999995</v>
      </c>
      <c r="O115" s="43">
        <f>[1]transpose!L64</f>
        <v>-968029.41833703185</v>
      </c>
      <c r="P115" s="10">
        <f>[1]transpose!M64</f>
        <v>6497244.5616629673</v>
      </c>
      <c r="Q115" s="10">
        <f>[1]transpose!N64</f>
        <v>2675835.89</v>
      </c>
      <c r="R115" s="10">
        <f>[1]transpose!O64</f>
        <v>167428100</v>
      </c>
      <c r="S115" s="37">
        <f>[1]transpose!P64</f>
        <v>15.981999999999999</v>
      </c>
      <c r="T115" s="41">
        <f>[1]transpose!Q64</f>
        <v>309731.98</v>
      </c>
      <c r="U115" s="41">
        <f>[1]transpose!R64</f>
        <v>3511676.6916629672</v>
      </c>
      <c r="V115" s="41">
        <f>[1]transpose!S64</f>
        <v>1892101.52</v>
      </c>
      <c r="W115" s="41">
        <f>[1]transpose!T64</f>
        <v>45450.41165720264</v>
      </c>
    </row>
    <row r="116" spans="1:23" x14ac:dyDescent="0.2">
      <c r="A116" s="2"/>
      <c r="B116" s="3"/>
      <c r="C116" s="4" t="str">
        <f>C$12</f>
        <v>PER PUPIL</v>
      </c>
      <c r="I116" s="10">
        <f>I115/(D115)</f>
        <v>8289.2227181878752</v>
      </c>
      <c r="J116" s="10">
        <f>J115/(D115)</f>
        <v>0</v>
      </c>
      <c r="K116" s="10"/>
      <c r="L116" s="10"/>
      <c r="M116" s="10">
        <f t="shared" ref="M116:R116" si="21">M115/($D115)</f>
        <v>0</v>
      </c>
      <c r="N116" s="10">
        <f t="shared" si="21"/>
        <v>8289.2227181878752</v>
      </c>
      <c r="O116" s="43">
        <f t="shared" si="21"/>
        <v>-1074.8716614890427</v>
      </c>
      <c r="P116" s="10">
        <f t="shared" si="21"/>
        <v>7214.3510566988316</v>
      </c>
      <c r="Q116" s="10">
        <f t="shared" si="21"/>
        <v>2971.1702087497229</v>
      </c>
      <c r="R116" s="10">
        <f t="shared" si="21"/>
        <v>185907.284032867</v>
      </c>
      <c r="S116" s="37"/>
      <c r="T116" s="41">
        <f>T115/($D115)</f>
        <v>343.91736620031094</v>
      </c>
      <c r="U116" s="41">
        <f>U115/($D115)</f>
        <v>3899.2634817487983</v>
      </c>
      <c r="V116" s="41">
        <f>V115/($D115)</f>
        <v>2100.9343992893628</v>
      </c>
      <c r="W116" s="41">
        <f>W115/($D115)</f>
        <v>50.466812854988504</v>
      </c>
    </row>
    <row r="117" spans="1:23" x14ac:dyDescent="0.2">
      <c r="A117" s="2"/>
      <c r="B117" s="3"/>
      <c r="C117" s="4"/>
      <c r="I117" s="10"/>
      <c r="J117" s="10"/>
      <c r="K117" s="10"/>
      <c r="L117" s="10"/>
      <c r="M117" s="10"/>
      <c r="N117" s="10"/>
      <c r="O117" s="43"/>
      <c r="P117" s="10"/>
      <c r="Q117" s="10"/>
      <c r="R117" s="10"/>
      <c r="S117" s="37"/>
      <c r="T117" s="44"/>
      <c r="U117" s="44"/>
      <c r="V117" s="44"/>
      <c r="W117" s="44"/>
    </row>
    <row r="118" spans="1:23" x14ac:dyDescent="0.2">
      <c r="A118" s="3" t="s">
        <v>75</v>
      </c>
      <c r="B118" s="3"/>
      <c r="C118" s="8" t="s">
        <v>77</v>
      </c>
      <c r="I118" s="10"/>
      <c r="J118" s="10"/>
      <c r="K118" s="10"/>
      <c r="L118" s="10"/>
      <c r="M118" s="10"/>
      <c r="N118" s="10"/>
      <c r="O118" s="43"/>
      <c r="P118" s="10"/>
      <c r="Q118" s="10"/>
      <c r="R118" s="10"/>
      <c r="S118" s="37"/>
      <c r="T118" s="44"/>
      <c r="U118" s="44"/>
      <c r="V118" s="44"/>
      <c r="W118" s="44"/>
    </row>
    <row r="119" spans="1:23" x14ac:dyDescent="0.2">
      <c r="A119" s="2"/>
      <c r="B119" s="3"/>
      <c r="C119" s="4" t="str">
        <f>C$11</f>
        <v>TOTAL</v>
      </c>
      <c r="D119" s="32">
        <f>[1]transpose!A65</f>
        <v>1114.3</v>
      </c>
      <c r="E119" s="32">
        <f>[1]transpose!B65</f>
        <v>0</v>
      </c>
      <c r="F119" s="32">
        <f>[1]transpose!C65</f>
        <v>0</v>
      </c>
      <c r="G119" s="32">
        <f>[1]transpose!D65</f>
        <v>0</v>
      </c>
      <c r="H119" s="32">
        <f>[1]transpose!E65</f>
        <v>307.3</v>
      </c>
      <c r="I119" s="10">
        <f>[1]transpose!F65</f>
        <v>8894007.7699999996</v>
      </c>
      <c r="J119" s="10">
        <f>[1]transpose!G65</f>
        <v>0</v>
      </c>
      <c r="K119" s="10">
        <f>[1]transpose!H65</f>
        <v>0</v>
      </c>
      <c r="L119" s="10">
        <f>[1]transpose!I65</f>
        <v>0</v>
      </c>
      <c r="M119" s="10">
        <f>[1]transpose!J65</f>
        <v>0</v>
      </c>
      <c r="N119" s="10">
        <f>[1]transpose!K65</f>
        <v>8894007.7699999996</v>
      </c>
      <c r="O119" s="43">
        <f>[1]transpose!L65</f>
        <v>-1153294.733903141</v>
      </c>
      <c r="P119" s="10">
        <f>[1]transpose!M65</f>
        <v>7740713.0360968588</v>
      </c>
      <c r="Q119" s="10">
        <f>[1]transpose!N65</f>
        <v>2887493.5</v>
      </c>
      <c r="R119" s="10">
        <f>[1]transpose!O65</f>
        <v>196521711</v>
      </c>
      <c r="S119" s="37">
        <f>[1]transpose!P65</f>
        <v>14.693</v>
      </c>
      <c r="T119" s="41">
        <f>[1]transpose!Q65</f>
        <v>277213.5</v>
      </c>
      <c r="U119" s="41">
        <f>[1]transpose!R65</f>
        <v>4576006.0360968588</v>
      </c>
      <c r="V119" s="41">
        <f>[1]transpose!S65</f>
        <v>1504635</v>
      </c>
      <c r="W119" s="41">
        <f>[1]transpose!T65</f>
        <v>52794.955644203648</v>
      </c>
    </row>
    <row r="120" spans="1:23" x14ac:dyDescent="0.2">
      <c r="A120" s="2"/>
      <c r="B120" s="3"/>
      <c r="C120" s="4" t="str">
        <f>C$12</f>
        <v>PER PUPIL</v>
      </c>
      <c r="I120" s="10">
        <f>I119/(D119)</f>
        <v>7981.6995153908283</v>
      </c>
      <c r="J120" s="10">
        <f>J119/(D119)</f>
        <v>0</v>
      </c>
      <c r="K120" s="10"/>
      <c r="L120" s="10"/>
      <c r="M120" s="10">
        <f t="shared" ref="M120:R120" si="22">M119/($D119)</f>
        <v>0</v>
      </c>
      <c r="N120" s="10">
        <f t="shared" si="22"/>
        <v>7981.6995153908283</v>
      </c>
      <c r="O120" s="43">
        <f t="shared" si="22"/>
        <v>-1034.9948253640321</v>
      </c>
      <c r="P120" s="10">
        <f t="shared" si="22"/>
        <v>6946.704690026796</v>
      </c>
      <c r="Q120" s="10">
        <f t="shared" si="22"/>
        <v>2591.3070986269408</v>
      </c>
      <c r="R120" s="10">
        <f t="shared" si="22"/>
        <v>176363.37700798709</v>
      </c>
      <c r="S120" s="37"/>
      <c r="T120" s="41">
        <f>T119/($D119)</f>
        <v>248.77815669029886</v>
      </c>
      <c r="U120" s="41">
        <f>U119/($D119)</f>
        <v>4106.619434709557</v>
      </c>
      <c r="V120" s="41">
        <f>V119/($D119)</f>
        <v>1350.2961500493584</v>
      </c>
      <c r="W120" s="41">
        <f>W119/($D119)</f>
        <v>47.379480969401101</v>
      </c>
    </row>
    <row r="121" spans="1:23" x14ac:dyDescent="0.2">
      <c r="A121" s="2"/>
      <c r="B121" s="3"/>
      <c r="C121" s="4"/>
      <c r="I121" s="10"/>
      <c r="J121" s="10"/>
      <c r="K121" s="10"/>
      <c r="L121" s="10"/>
      <c r="M121" s="10"/>
      <c r="N121" s="10"/>
      <c r="O121" s="43"/>
      <c r="P121" s="10"/>
      <c r="Q121" s="10"/>
      <c r="R121" s="10"/>
      <c r="S121" s="37"/>
      <c r="T121" s="44"/>
      <c r="U121" s="44"/>
      <c r="V121" s="44"/>
      <c r="W121" s="44"/>
    </row>
    <row r="122" spans="1:23" x14ac:dyDescent="0.2">
      <c r="A122" s="3" t="s">
        <v>78</v>
      </c>
      <c r="B122" s="3"/>
      <c r="C122" s="8" t="s">
        <v>79</v>
      </c>
      <c r="I122" s="10"/>
      <c r="J122" s="10"/>
      <c r="K122" s="10"/>
      <c r="L122" s="10"/>
      <c r="M122" s="10"/>
      <c r="N122" s="10"/>
      <c r="O122" s="43"/>
      <c r="P122" s="10"/>
      <c r="Q122" s="10"/>
      <c r="R122" s="10"/>
      <c r="S122" s="37"/>
      <c r="T122" s="44"/>
      <c r="U122" s="44"/>
      <c r="V122" s="44"/>
      <c r="W122" s="44"/>
    </row>
    <row r="123" spans="1:23" x14ac:dyDescent="0.2">
      <c r="A123" s="2"/>
      <c r="B123" s="3"/>
      <c r="C123" s="4" t="str">
        <f>C$11</f>
        <v>TOTAL</v>
      </c>
      <c r="D123" s="32">
        <f>[1]transpose!A66</f>
        <v>109.7</v>
      </c>
      <c r="E123" s="32">
        <f>[1]transpose!B66</f>
        <v>0</v>
      </c>
      <c r="F123" s="32">
        <f>[1]transpose!C66</f>
        <v>0</v>
      </c>
      <c r="G123" s="32">
        <f>[1]transpose!D66</f>
        <v>1</v>
      </c>
      <c r="H123" s="32">
        <f>[1]transpose!E66</f>
        <v>30.6</v>
      </c>
      <c r="I123" s="10">
        <f>[1]transpose!F66</f>
        <v>1576417.95</v>
      </c>
      <c r="J123" s="10">
        <f>[1]transpose!G66</f>
        <v>0</v>
      </c>
      <c r="K123" s="10">
        <f>[1]transpose!H66</f>
        <v>0</v>
      </c>
      <c r="L123" s="10">
        <f>[1]transpose!I66</f>
        <v>7381</v>
      </c>
      <c r="M123" s="10">
        <f>[1]transpose!J66</f>
        <v>0</v>
      </c>
      <c r="N123" s="10">
        <f>[1]transpose!K66</f>
        <v>1576417.95</v>
      </c>
      <c r="O123" s="43">
        <f>[1]transpose!L66</f>
        <v>-204415.66582591203</v>
      </c>
      <c r="P123" s="10">
        <f>[1]transpose!M66</f>
        <v>1372002.2841740879</v>
      </c>
      <c r="Q123" s="10">
        <f>[1]transpose!N66</f>
        <v>490036.47999999998</v>
      </c>
      <c r="R123" s="10">
        <f>[1]transpose!O66</f>
        <v>62712629</v>
      </c>
      <c r="S123" s="37">
        <f>[1]transpose!P66</f>
        <v>7.8140000000000001</v>
      </c>
      <c r="T123" s="41">
        <f>[1]transpose!Q66</f>
        <v>63921.72</v>
      </c>
      <c r="U123" s="41">
        <f>[1]transpose!R66</f>
        <v>818044.08417408797</v>
      </c>
      <c r="V123" s="41">
        <f>[1]transpose!S66</f>
        <v>318409.77</v>
      </c>
      <c r="W123" s="41">
        <f>[1]transpose!T66</f>
        <v>21261.658004520963</v>
      </c>
    </row>
    <row r="124" spans="1:23" x14ac:dyDescent="0.2">
      <c r="A124" s="2"/>
      <c r="B124" s="3"/>
      <c r="C124" s="4" t="str">
        <f>C$12</f>
        <v>PER PUPIL</v>
      </c>
      <c r="I124" s="10">
        <f>I123/(D123)</f>
        <v>14370.263901549681</v>
      </c>
      <c r="J124" s="10">
        <f>J123/(D123)</f>
        <v>0</v>
      </c>
      <c r="K124" s="10"/>
      <c r="L124" s="10"/>
      <c r="M124" s="10">
        <f t="shared" ref="M124:R124" si="23">M123/($D123)</f>
        <v>0</v>
      </c>
      <c r="N124" s="10">
        <f t="shared" si="23"/>
        <v>14370.263901549681</v>
      </c>
      <c r="O124" s="43">
        <f t="shared" si="23"/>
        <v>-1863.4062518314679</v>
      </c>
      <c r="P124" s="10">
        <f t="shared" si="23"/>
        <v>12506.857649718213</v>
      </c>
      <c r="Q124" s="10">
        <f t="shared" si="23"/>
        <v>4467.0599817684588</v>
      </c>
      <c r="R124" s="10">
        <f t="shared" si="23"/>
        <v>571673.91978122154</v>
      </c>
      <c r="S124" s="37"/>
      <c r="T124" s="41">
        <f>T123/($D123)</f>
        <v>582.69571558796713</v>
      </c>
      <c r="U124" s="41">
        <f>U123/($D123)</f>
        <v>7457.1019523617861</v>
      </c>
      <c r="V124" s="41">
        <f>V123/($D123)</f>
        <v>2902.5503190519598</v>
      </c>
      <c r="W124" s="41">
        <f>W123/($D123)</f>
        <v>193.81639019618015</v>
      </c>
    </row>
    <row r="125" spans="1:23" x14ac:dyDescent="0.2">
      <c r="A125" s="2"/>
      <c r="B125" s="3"/>
      <c r="C125" s="4"/>
      <c r="I125" s="10"/>
      <c r="J125" s="10"/>
      <c r="K125" s="10"/>
      <c r="L125" s="10"/>
      <c r="M125" s="10"/>
      <c r="N125" s="10"/>
      <c r="O125" s="43"/>
      <c r="P125" s="10"/>
      <c r="Q125" s="10"/>
      <c r="R125" s="10"/>
      <c r="S125" s="37"/>
      <c r="T125" s="44"/>
      <c r="U125" s="44"/>
      <c r="V125" s="44"/>
      <c r="W125" s="44"/>
    </row>
    <row r="126" spans="1:23" x14ac:dyDescent="0.2">
      <c r="A126" s="3" t="s">
        <v>78</v>
      </c>
      <c r="B126" s="3"/>
      <c r="C126" s="8" t="s">
        <v>78</v>
      </c>
      <c r="I126" s="10"/>
      <c r="J126" s="10"/>
      <c r="K126" s="10"/>
      <c r="L126" s="10"/>
      <c r="M126" s="10"/>
      <c r="N126" s="10"/>
      <c r="O126" s="43"/>
      <c r="P126" s="10"/>
      <c r="Q126" s="10"/>
      <c r="R126" s="10"/>
      <c r="S126" s="37"/>
      <c r="T126" s="44"/>
      <c r="U126" s="44"/>
      <c r="V126" s="44"/>
      <c r="W126" s="44"/>
    </row>
    <row r="127" spans="1:23" x14ac:dyDescent="0.2">
      <c r="A127" s="2"/>
      <c r="B127" s="3"/>
      <c r="C127" s="4" t="str">
        <f>C$11</f>
        <v>TOTAL</v>
      </c>
      <c r="D127" s="32">
        <f>[1]transpose!A67</f>
        <v>170.4</v>
      </c>
      <c r="E127" s="32">
        <f>[1]transpose!B67</f>
        <v>0</v>
      </c>
      <c r="F127" s="32">
        <f>[1]transpose!C67</f>
        <v>0</v>
      </c>
      <c r="G127" s="32">
        <f>[1]transpose!D67</f>
        <v>0</v>
      </c>
      <c r="H127" s="32">
        <f>[1]transpose!E67</f>
        <v>58.2</v>
      </c>
      <c r="I127" s="10">
        <f>[1]transpose!F67</f>
        <v>2310395.54</v>
      </c>
      <c r="J127" s="10">
        <f>[1]transpose!G67</f>
        <v>0</v>
      </c>
      <c r="K127" s="10">
        <f>[1]transpose!H67</f>
        <v>0</v>
      </c>
      <c r="L127" s="10">
        <f>[1]transpose!I67</f>
        <v>0</v>
      </c>
      <c r="M127" s="10">
        <f>[1]transpose!J67</f>
        <v>0</v>
      </c>
      <c r="N127" s="10">
        <f>[1]transpose!K67</f>
        <v>2310395.54</v>
      </c>
      <c r="O127" s="43">
        <f>[1]transpose!L67</f>
        <v>-299591.26171477401</v>
      </c>
      <c r="P127" s="10">
        <f>[1]transpose!M67</f>
        <v>2010804.2782852261</v>
      </c>
      <c r="Q127" s="10">
        <f>[1]transpose!N67</f>
        <v>724498.65</v>
      </c>
      <c r="R127" s="10">
        <f>[1]transpose!O67</f>
        <v>108555386</v>
      </c>
      <c r="S127" s="37">
        <f>[1]transpose!P67</f>
        <v>6.6740000000000004</v>
      </c>
      <c r="T127" s="41">
        <f>[1]transpose!Q67</f>
        <v>74828.14</v>
      </c>
      <c r="U127" s="41">
        <f>[1]transpose!R67</f>
        <v>1211477.488285226</v>
      </c>
      <c r="V127" s="41">
        <f>[1]transpose!S67</f>
        <v>217915</v>
      </c>
      <c r="W127" s="41">
        <f>[1]transpose!T67</f>
        <v>0</v>
      </c>
    </row>
    <row r="128" spans="1:23" x14ac:dyDescent="0.2">
      <c r="A128" s="2"/>
      <c r="B128" s="3"/>
      <c r="C128" s="4" t="str">
        <f>C$12</f>
        <v>PER PUPIL</v>
      </c>
      <c r="I128" s="10">
        <f>I127/(D127)</f>
        <v>13558.659272300469</v>
      </c>
      <c r="J128" s="10">
        <f>J127/(D127)</f>
        <v>0</v>
      </c>
      <c r="K128" s="10"/>
      <c r="L128" s="10"/>
      <c r="M128" s="10">
        <f t="shared" ref="M128:R128" si="24">M127/($D127)</f>
        <v>0</v>
      </c>
      <c r="N128" s="10">
        <f t="shared" si="24"/>
        <v>13558.659272300469</v>
      </c>
      <c r="O128" s="43">
        <f t="shared" si="24"/>
        <v>-1758.1646814247301</v>
      </c>
      <c r="P128" s="10">
        <f t="shared" si="24"/>
        <v>11800.49459087574</v>
      </c>
      <c r="Q128" s="10">
        <f t="shared" si="24"/>
        <v>4251.7526408450703</v>
      </c>
      <c r="R128" s="10">
        <f t="shared" si="24"/>
        <v>637062.12441314547</v>
      </c>
      <c r="S128" s="37"/>
      <c r="T128" s="41">
        <f>T127/($D127)</f>
        <v>439.13227699530512</v>
      </c>
      <c r="U128" s="41">
        <f>U127/($D127)</f>
        <v>7109.6096730353638</v>
      </c>
      <c r="V128" s="41">
        <f>V127/($D127)</f>
        <v>1278.8438967136149</v>
      </c>
      <c r="W128" s="41">
        <f>W127/($D127)</f>
        <v>0</v>
      </c>
    </row>
    <row r="129" spans="1:23" x14ac:dyDescent="0.2">
      <c r="A129" s="2"/>
      <c r="B129" s="3"/>
      <c r="C129" s="4"/>
      <c r="I129" s="10"/>
      <c r="J129" s="10"/>
      <c r="K129" s="10"/>
      <c r="L129" s="10"/>
      <c r="M129" s="10"/>
      <c r="N129" s="10"/>
      <c r="O129" s="43"/>
      <c r="P129" s="10"/>
      <c r="Q129" s="10"/>
      <c r="R129" s="10"/>
      <c r="S129" s="37"/>
      <c r="T129" s="44"/>
      <c r="U129" s="44"/>
      <c r="V129" s="44"/>
      <c r="W129" s="44"/>
    </row>
    <row r="130" spans="1:23" x14ac:dyDescent="0.2">
      <c r="A130" s="3" t="s">
        <v>80</v>
      </c>
      <c r="B130" s="3"/>
      <c r="C130" s="8" t="s">
        <v>80</v>
      </c>
      <c r="I130" s="10"/>
      <c r="J130" s="10"/>
      <c r="K130" s="10"/>
      <c r="L130" s="10"/>
      <c r="M130" s="10"/>
      <c r="N130" s="10"/>
      <c r="O130" s="43"/>
      <c r="P130" s="10"/>
      <c r="Q130" s="10"/>
      <c r="R130" s="10"/>
      <c r="S130" s="37"/>
      <c r="T130" s="44"/>
      <c r="U130" s="44"/>
      <c r="V130" s="44"/>
      <c r="W130" s="44"/>
    </row>
    <row r="131" spans="1:23" x14ac:dyDescent="0.2">
      <c r="A131" s="2"/>
      <c r="B131" s="3"/>
      <c r="C131" s="4" t="str">
        <f>C$11</f>
        <v>TOTAL</v>
      </c>
      <c r="D131" s="32">
        <f>[1]transpose!A68</f>
        <v>866.9</v>
      </c>
      <c r="E131" s="32">
        <f>[1]transpose!B68</f>
        <v>0</v>
      </c>
      <c r="F131" s="32">
        <f>[1]transpose!C68</f>
        <v>0</v>
      </c>
      <c r="G131" s="32">
        <f>[1]transpose!D68</f>
        <v>0</v>
      </c>
      <c r="H131" s="32">
        <f>[1]transpose!E68</f>
        <v>179.8</v>
      </c>
      <c r="I131" s="10">
        <f>[1]transpose!F68</f>
        <v>7404271.5600000005</v>
      </c>
      <c r="J131" s="10">
        <f>[1]transpose!G68</f>
        <v>0</v>
      </c>
      <c r="K131" s="10">
        <f>[1]transpose!H68</f>
        <v>0</v>
      </c>
      <c r="L131" s="10">
        <f>[1]transpose!I68</f>
        <v>0</v>
      </c>
      <c r="M131" s="10">
        <f>[1]transpose!J68</f>
        <v>0</v>
      </c>
      <c r="N131" s="10">
        <f>[1]transpose!K68</f>
        <v>7404271.5600000005</v>
      </c>
      <c r="O131" s="43">
        <f>[1]transpose!L68</f>
        <v>0</v>
      </c>
      <c r="P131" s="10">
        <f>[1]transpose!M68</f>
        <v>7404271.5600000005</v>
      </c>
      <c r="Q131" s="10">
        <f>[1]transpose!N68</f>
        <v>7153612.4900000002</v>
      </c>
      <c r="R131" s="10">
        <f>[1]transpose!O68</f>
        <v>589696850</v>
      </c>
      <c r="S131" s="37">
        <f>[1]transpose!P68</f>
        <v>12.131</v>
      </c>
      <c r="T131" s="41">
        <f>[1]transpose!Q68</f>
        <v>258142.26</v>
      </c>
      <c r="U131" s="41">
        <f>[1]transpose!R68</f>
        <v>-7483.1899999997113</v>
      </c>
      <c r="V131" s="41">
        <f>[1]transpose!S68</f>
        <v>1839046</v>
      </c>
      <c r="W131" s="41">
        <f>[1]transpose!T68</f>
        <v>35307.560459107168</v>
      </c>
    </row>
    <row r="132" spans="1:23" x14ac:dyDescent="0.2">
      <c r="A132" s="2"/>
      <c r="B132" s="3"/>
      <c r="C132" s="4" t="str">
        <f>C$12</f>
        <v>PER PUPIL</v>
      </c>
      <c r="I132" s="10">
        <f>I131/(D131)</f>
        <v>8541.0907371092399</v>
      </c>
      <c r="J132" s="10">
        <f>J131/(D131)</f>
        <v>0</v>
      </c>
      <c r="K132" s="10"/>
      <c r="L132" s="10"/>
      <c r="M132" s="10">
        <f t="shared" ref="M132:R132" si="25">M131/($D131)</f>
        <v>0</v>
      </c>
      <c r="N132" s="10">
        <f t="shared" si="25"/>
        <v>8541.0907371092399</v>
      </c>
      <c r="O132" s="43">
        <f t="shared" si="25"/>
        <v>0</v>
      </c>
      <c r="P132" s="10">
        <f t="shared" si="25"/>
        <v>8541.0907371092399</v>
      </c>
      <c r="Q132" s="10">
        <f t="shared" si="25"/>
        <v>8251.9465797669855</v>
      </c>
      <c r="R132" s="10">
        <f t="shared" si="25"/>
        <v>680236.30176490941</v>
      </c>
      <c r="S132" s="37"/>
      <c r="T132" s="41">
        <f>T131/($D131)</f>
        <v>297.77628330834006</v>
      </c>
      <c r="U132" s="41">
        <f>U131/($D131)</f>
        <v>-8.6321259660857201</v>
      </c>
      <c r="V132" s="41">
        <f>V131/($D131)</f>
        <v>2121.4050063444456</v>
      </c>
      <c r="W132" s="41">
        <f>W131/($D131)</f>
        <v>40.728527464652402</v>
      </c>
    </row>
    <row r="133" spans="1:23" x14ac:dyDescent="0.2">
      <c r="A133" s="2"/>
      <c r="B133" s="3"/>
      <c r="C133" s="4"/>
      <c r="I133" s="10"/>
      <c r="J133" s="10"/>
      <c r="K133" s="10"/>
      <c r="L133" s="10"/>
      <c r="M133" s="10"/>
      <c r="N133" s="10"/>
      <c r="O133" s="43"/>
      <c r="P133" s="10"/>
      <c r="Q133" s="10"/>
      <c r="R133" s="10"/>
      <c r="S133" s="37"/>
      <c r="T133" s="44"/>
      <c r="U133" s="44"/>
      <c r="V133" s="44"/>
      <c r="W133" s="44"/>
    </row>
    <row r="134" spans="1:23" x14ac:dyDescent="0.2">
      <c r="A134" s="3" t="s">
        <v>81</v>
      </c>
      <c r="B134" s="3"/>
      <c r="C134" s="8" t="s">
        <v>82</v>
      </c>
      <c r="I134" s="10"/>
      <c r="J134" s="10"/>
      <c r="K134" s="10"/>
      <c r="L134" s="10"/>
      <c r="M134" s="10"/>
      <c r="N134" s="10"/>
      <c r="O134" s="43"/>
      <c r="P134" s="10"/>
      <c r="Q134" s="10"/>
      <c r="R134" s="10"/>
      <c r="S134" s="37"/>
      <c r="T134" s="44"/>
      <c r="U134" s="44"/>
      <c r="V134" s="44"/>
      <c r="W134" s="44"/>
    </row>
    <row r="135" spans="1:23" x14ac:dyDescent="0.2">
      <c r="A135" s="2"/>
      <c r="B135" s="3"/>
      <c r="C135" s="4" t="str">
        <f>C$11</f>
        <v>TOTAL</v>
      </c>
      <c r="D135" s="32">
        <f>[1]transpose!A69</f>
        <v>1012.6</v>
      </c>
      <c r="E135" s="32">
        <f>[1]transpose!B69</f>
        <v>0</v>
      </c>
      <c r="F135" s="32">
        <f>[1]transpose!C69</f>
        <v>0</v>
      </c>
      <c r="G135" s="32">
        <f>[1]transpose!D69</f>
        <v>0</v>
      </c>
      <c r="H135" s="32">
        <f>[1]transpose!E69</f>
        <v>449.5</v>
      </c>
      <c r="I135" s="10">
        <f>[1]transpose!F69</f>
        <v>8041055.5099999998</v>
      </c>
      <c r="J135" s="10">
        <f>[1]transpose!G69</f>
        <v>0</v>
      </c>
      <c r="K135" s="10">
        <f>[1]transpose!H69</f>
        <v>0</v>
      </c>
      <c r="L135" s="10">
        <f>[1]transpose!I69</f>
        <v>0</v>
      </c>
      <c r="M135" s="10">
        <f>[1]transpose!J69</f>
        <v>0</v>
      </c>
      <c r="N135" s="10">
        <f>[1]transpose!K69</f>
        <v>8041055.5099999998</v>
      </c>
      <c r="O135" s="43">
        <f>[1]transpose!L69</f>
        <v>-1042691.5755556885</v>
      </c>
      <c r="P135" s="10">
        <f>[1]transpose!M69</f>
        <v>6998363.9344443111</v>
      </c>
      <c r="Q135" s="10">
        <f>[1]transpose!N69</f>
        <v>478547.82</v>
      </c>
      <c r="R135" s="10">
        <f>[1]transpose!O69</f>
        <v>27947662</v>
      </c>
      <c r="S135" s="37">
        <f>[1]transpose!P69</f>
        <v>17.123000000000001</v>
      </c>
      <c r="T135" s="41">
        <f>[1]transpose!Q69</f>
        <v>132983.09</v>
      </c>
      <c r="U135" s="41">
        <f>[1]transpose!R69</f>
        <v>6386833.0244443109</v>
      </c>
      <c r="V135" s="41">
        <f>[1]transpose!S69</f>
        <v>189856.48</v>
      </c>
      <c r="W135" s="41">
        <f>[1]transpose!T69</f>
        <v>52525.741558144146</v>
      </c>
    </row>
    <row r="136" spans="1:23" x14ac:dyDescent="0.2">
      <c r="A136" s="2"/>
      <c r="B136" s="3"/>
      <c r="C136" s="4" t="str">
        <f>C$12</f>
        <v>PER PUPIL</v>
      </c>
      <c r="I136" s="10">
        <f>I135/(D135)</f>
        <v>7940.9989235631047</v>
      </c>
      <c r="J136" s="10">
        <f>J135/(D135)</f>
        <v>0</v>
      </c>
      <c r="K136" s="10"/>
      <c r="L136" s="10"/>
      <c r="M136" s="10">
        <f t="shared" ref="M136:R136" si="26">M135/($D135)</f>
        <v>0</v>
      </c>
      <c r="N136" s="10">
        <f t="shared" si="26"/>
        <v>7940.9989235631047</v>
      </c>
      <c r="O136" s="43">
        <f t="shared" si="26"/>
        <v>-1029.7171395967691</v>
      </c>
      <c r="P136" s="10">
        <f t="shared" si="26"/>
        <v>6911.2817839663348</v>
      </c>
      <c r="Q136" s="10">
        <f t="shared" si="26"/>
        <v>472.59314635591545</v>
      </c>
      <c r="R136" s="10">
        <f t="shared" si="26"/>
        <v>27599.903219435117</v>
      </c>
      <c r="S136" s="37"/>
      <c r="T136" s="41">
        <f>T135/($D135)</f>
        <v>131.32835275528342</v>
      </c>
      <c r="U136" s="41">
        <f>U135/($D135)</f>
        <v>6307.3602848551363</v>
      </c>
      <c r="V136" s="41">
        <f>V135/($D135)</f>
        <v>187.49405490815724</v>
      </c>
      <c r="W136" s="41">
        <f>W135/($D135)</f>
        <v>51.872152437432497</v>
      </c>
    </row>
    <row r="137" spans="1:23" x14ac:dyDescent="0.2">
      <c r="A137" s="2"/>
      <c r="B137" s="3"/>
      <c r="C137" s="4"/>
      <c r="I137" s="10"/>
      <c r="J137" s="10"/>
      <c r="K137" s="10"/>
      <c r="L137" s="10"/>
      <c r="M137" s="10"/>
      <c r="N137" s="10"/>
      <c r="O137" s="43"/>
      <c r="P137" s="10"/>
      <c r="Q137" s="10"/>
      <c r="R137" s="10"/>
      <c r="S137" s="37"/>
      <c r="T137" s="44"/>
      <c r="U137" s="44"/>
      <c r="V137" s="44"/>
      <c r="W137" s="44"/>
    </row>
    <row r="138" spans="1:23" x14ac:dyDescent="0.2">
      <c r="A138" s="3" t="s">
        <v>81</v>
      </c>
      <c r="B138" s="3"/>
      <c r="C138" s="8" t="s">
        <v>83</v>
      </c>
      <c r="I138" s="10"/>
      <c r="J138" s="10"/>
      <c r="K138" s="10"/>
      <c r="L138" s="10"/>
      <c r="M138" s="10"/>
      <c r="N138" s="10"/>
      <c r="O138" s="43"/>
      <c r="P138" s="10"/>
      <c r="Q138" s="10"/>
      <c r="R138" s="10"/>
      <c r="S138" s="37"/>
      <c r="T138" s="44"/>
      <c r="U138" s="44"/>
      <c r="V138" s="44"/>
      <c r="W138" s="44"/>
    </row>
    <row r="139" spans="1:23" x14ac:dyDescent="0.2">
      <c r="A139" s="2"/>
      <c r="B139" s="3"/>
      <c r="C139" s="4" t="str">
        <f>C$11</f>
        <v>TOTAL</v>
      </c>
      <c r="D139" s="32">
        <f>[1]transpose!A70</f>
        <v>375.90000000000003</v>
      </c>
      <c r="E139" s="32">
        <f>[1]transpose!B70</f>
        <v>0</v>
      </c>
      <c r="F139" s="32">
        <f>[1]transpose!C70</f>
        <v>0</v>
      </c>
      <c r="G139" s="32">
        <f>[1]transpose!D70</f>
        <v>0</v>
      </c>
      <c r="H139" s="32">
        <f>[1]transpose!E70</f>
        <v>153.19999999999999</v>
      </c>
      <c r="I139" s="10">
        <f>[1]transpose!F70</f>
        <v>3598388.1799999997</v>
      </c>
      <c r="J139" s="10">
        <f>[1]transpose!G70</f>
        <v>0</v>
      </c>
      <c r="K139" s="10">
        <f>[1]transpose!H70</f>
        <v>0</v>
      </c>
      <c r="L139" s="10">
        <f>[1]transpose!I70</f>
        <v>0</v>
      </c>
      <c r="M139" s="10">
        <f>[1]transpose!J70</f>
        <v>0</v>
      </c>
      <c r="N139" s="10">
        <f>[1]transpose!K70</f>
        <v>3598388.1799999997</v>
      </c>
      <c r="O139" s="43">
        <f>[1]transpose!L70</f>
        <v>-466606.53395553614</v>
      </c>
      <c r="P139" s="10">
        <f>[1]transpose!M70</f>
        <v>3131781.6460444634</v>
      </c>
      <c r="Q139" s="10">
        <f>[1]transpose!N70</f>
        <v>205241.63</v>
      </c>
      <c r="R139" s="10">
        <f>[1]transpose!O70</f>
        <v>7601542</v>
      </c>
      <c r="S139" s="37">
        <f>[1]transpose!P70</f>
        <v>27</v>
      </c>
      <c r="T139" s="41">
        <f>[1]transpose!Q70</f>
        <v>39959.29</v>
      </c>
      <c r="U139" s="41">
        <f>[1]transpose!R70</f>
        <v>2886580.7260444635</v>
      </c>
      <c r="V139" s="41">
        <f>[1]transpose!S70</f>
        <v>0</v>
      </c>
      <c r="W139" s="41">
        <f>[1]transpose!T70</f>
        <v>0</v>
      </c>
    </row>
    <row r="140" spans="1:23" x14ac:dyDescent="0.2">
      <c r="A140" s="2"/>
      <c r="B140" s="3"/>
      <c r="C140" s="4" t="str">
        <f>C$12</f>
        <v>PER PUPIL</v>
      </c>
      <c r="I140" s="10">
        <f>I139/(D139)</f>
        <v>9572.7272678903955</v>
      </c>
      <c r="J140" s="10">
        <f>J139/(D139)</f>
        <v>0</v>
      </c>
      <c r="K140" s="10"/>
      <c r="L140" s="10"/>
      <c r="M140" s="10">
        <f t="shared" ref="M140:R140" si="27">M139/($D139)</f>
        <v>0</v>
      </c>
      <c r="N140" s="10">
        <f t="shared" si="27"/>
        <v>9572.7272678903955</v>
      </c>
      <c r="O140" s="43">
        <f t="shared" si="27"/>
        <v>-1241.3049586473426</v>
      </c>
      <c r="P140" s="10">
        <f t="shared" si="27"/>
        <v>8331.4223092430511</v>
      </c>
      <c r="Q140" s="10">
        <f t="shared" si="27"/>
        <v>546.00061186485766</v>
      </c>
      <c r="R140" s="10">
        <f t="shared" si="27"/>
        <v>20222.245277999467</v>
      </c>
      <c r="S140" s="37"/>
      <c r="T140" s="41">
        <f>T139/($D139)</f>
        <v>106.30297951582867</v>
      </c>
      <c r="U140" s="41">
        <f>U139/($D139)</f>
        <v>7679.1187178623659</v>
      </c>
      <c r="V140" s="41">
        <f>V139/($D139)</f>
        <v>0</v>
      </c>
      <c r="W140" s="41">
        <f>W139/($D139)</f>
        <v>0</v>
      </c>
    </row>
    <row r="141" spans="1:23" x14ac:dyDescent="0.2">
      <c r="A141" s="2"/>
      <c r="B141" s="3"/>
      <c r="C141" s="4"/>
      <c r="I141" s="10"/>
      <c r="J141" s="10"/>
      <c r="K141" s="10"/>
      <c r="L141" s="10"/>
      <c r="M141" s="10"/>
      <c r="N141" s="10"/>
      <c r="O141" s="43"/>
      <c r="P141" s="10"/>
      <c r="Q141" s="10"/>
      <c r="R141" s="10"/>
      <c r="S141" s="37"/>
      <c r="T141" s="44"/>
      <c r="U141" s="44"/>
      <c r="V141" s="44"/>
      <c r="W141" s="44"/>
    </row>
    <row r="142" spans="1:23" x14ac:dyDescent="0.2">
      <c r="A142" s="3" t="s">
        <v>81</v>
      </c>
      <c r="B142" s="3"/>
      <c r="C142" s="8" t="s">
        <v>84</v>
      </c>
      <c r="I142" s="10"/>
      <c r="J142" s="10"/>
      <c r="K142" s="10"/>
      <c r="L142" s="10"/>
      <c r="M142" s="10"/>
      <c r="N142" s="10"/>
      <c r="O142" s="43"/>
      <c r="P142" s="10"/>
      <c r="Q142" s="10"/>
      <c r="R142" s="10"/>
      <c r="S142" s="37"/>
      <c r="T142" s="44"/>
      <c r="U142" s="44"/>
      <c r="V142" s="44"/>
      <c r="W142" s="44"/>
    </row>
    <row r="143" spans="1:23" x14ac:dyDescent="0.2">
      <c r="A143" s="2"/>
      <c r="B143" s="3"/>
      <c r="C143" s="4" t="str">
        <f>C$11</f>
        <v>TOTAL</v>
      </c>
      <c r="D143" s="32">
        <f>[1]transpose!A71</f>
        <v>219.2</v>
      </c>
      <c r="E143" s="32">
        <f>[1]transpose!B71</f>
        <v>0</v>
      </c>
      <c r="F143" s="32">
        <f>[1]transpose!C71</f>
        <v>0</v>
      </c>
      <c r="G143" s="32">
        <f>[1]transpose!D71</f>
        <v>0</v>
      </c>
      <c r="H143" s="32">
        <f>[1]transpose!E71</f>
        <v>164</v>
      </c>
      <c r="I143" s="10">
        <f>[1]transpose!F71</f>
        <v>2700665.29</v>
      </c>
      <c r="J143" s="10">
        <f>[1]transpose!G71</f>
        <v>103201.61</v>
      </c>
      <c r="K143" s="10">
        <f>[1]transpose!H71</f>
        <v>0</v>
      </c>
      <c r="L143" s="10">
        <f>[1]transpose!I71</f>
        <v>0</v>
      </c>
      <c r="M143" s="10">
        <f>[1]transpose!J71</f>
        <v>0</v>
      </c>
      <c r="N143" s="10">
        <f>[1]transpose!K71</f>
        <v>2803866.9</v>
      </c>
      <c r="O143" s="43">
        <f>[1]transpose!L71</f>
        <v>-363580.17824570945</v>
      </c>
      <c r="P143" s="10">
        <f>[1]transpose!M71</f>
        <v>2440286.7217542906</v>
      </c>
      <c r="Q143" s="10">
        <f>[1]transpose!N71</f>
        <v>519753.54</v>
      </c>
      <c r="R143" s="10">
        <f>[1]transpose!O71</f>
        <v>27664123</v>
      </c>
      <c r="S143" s="37">
        <f>[1]transpose!P71</f>
        <v>18.788</v>
      </c>
      <c r="T143" s="41">
        <f>[1]transpose!Q71</f>
        <v>57472.9</v>
      </c>
      <c r="U143" s="41">
        <f>[1]transpose!R71</f>
        <v>1863060.2817542907</v>
      </c>
      <c r="V143" s="41">
        <f>[1]transpose!S71</f>
        <v>0</v>
      </c>
      <c r="W143" s="41">
        <f>[1]transpose!T71</f>
        <v>46757.318573759228</v>
      </c>
    </row>
    <row r="144" spans="1:23" x14ac:dyDescent="0.2">
      <c r="A144" s="2"/>
      <c r="B144" s="3"/>
      <c r="C144" s="4" t="str">
        <f>C$12</f>
        <v>PER PUPIL</v>
      </c>
      <c r="I144" s="10">
        <f>I143/(D143)</f>
        <v>12320.553330291972</v>
      </c>
      <c r="J144" s="10">
        <f>J143/(D143)</f>
        <v>470.81026459854019</v>
      </c>
      <c r="K144" s="10"/>
      <c r="L144" s="10"/>
      <c r="M144" s="10">
        <f t="shared" ref="M144:R144" si="28">M143/($D143)</f>
        <v>0</v>
      </c>
      <c r="N144" s="10">
        <f t="shared" si="28"/>
        <v>12791.36359489051</v>
      </c>
      <c r="O144" s="43">
        <f t="shared" si="28"/>
        <v>-1658.6686963764118</v>
      </c>
      <c r="P144" s="10">
        <f t="shared" si="28"/>
        <v>11132.694898514101</v>
      </c>
      <c r="Q144" s="10">
        <f t="shared" si="28"/>
        <v>2371.138412408759</v>
      </c>
      <c r="R144" s="10">
        <f t="shared" si="28"/>
        <v>126204.94069343066</v>
      </c>
      <c r="S144" s="37"/>
      <c r="T144" s="41">
        <f>T143/($D143)</f>
        <v>262.1938868613139</v>
      </c>
      <c r="U144" s="41">
        <f>U143/($D143)</f>
        <v>8499.3625992440266</v>
      </c>
      <c r="V144" s="41">
        <f>V143/($D143)</f>
        <v>0</v>
      </c>
      <c r="W144" s="41">
        <f>W143/($D143)</f>
        <v>213.30893509926656</v>
      </c>
    </row>
    <row r="145" spans="1:23" x14ac:dyDescent="0.2">
      <c r="A145" s="2"/>
      <c r="B145" s="3"/>
      <c r="C145" s="4"/>
      <c r="I145" s="10"/>
      <c r="J145" s="10"/>
      <c r="K145" s="10"/>
      <c r="L145" s="10"/>
      <c r="M145" s="10"/>
      <c r="N145" s="10"/>
      <c r="O145" s="43"/>
      <c r="P145" s="10"/>
      <c r="Q145" s="10"/>
      <c r="R145" s="10"/>
      <c r="S145" s="37"/>
      <c r="T145" s="44"/>
      <c r="U145" s="44"/>
      <c r="V145" s="44"/>
      <c r="W145" s="44"/>
    </row>
    <row r="146" spans="1:23" x14ac:dyDescent="0.2">
      <c r="A146" s="3" t="s">
        <v>85</v>
      </c>
      <c r="B146" s="3"/>
      <c r="C146" s="8" t="s">
        <v>86</v>
      </c>
      <c r="I146" s="10"/>
      <c r="J146" s="10"/>
      <c r="K146" s="10"/>
      <c r="L146" s="10"/>
      <c r="M146" s="10"/>
      <c r="N146" s="10"/>
      <c r="O146" s="43"/>
      <c r="P146" s="10"/>
      <c r="Q146" s="10"/>
      <c r="R146" s="10"/>
      <c r="S146" s="37"/>
      <c r="T146" s="44"/>
      <c r="U146" s="44"/>
      <c r="V146" s="44"/>
      <c r="W146" s="44"/>
    </row>
    <row r="147" spans="1:23" x14ac:dyDescent="0.2">
      <c r="A147" s="2"/>
      <c r="B147" s="3"/>
      <c r="C147" s="4" t="str">
        <f>C$11</f>
        <v>TOTAL</v>
      </c>
      <c r="D147" s="32">
        <f>[1]transpose!A72</f>
        <v>223.9</v>
      </c>
      <c r="E147" s="32">
        <f>[1]transpose!B72</f>
        <v>0</v>
      </c>
      <c r="F147" s="32">
        <f>[1]transpose!C72</f>
        <v>0</v>
      </c>
      <c r="G147" s="32">
        <f>[1]transpose!D72</f>
        <v>0</v>
      </c>
      <c r="H147" s="32">
        <f>[1]transpose!E72</f>
        <v>163.5</v>
      </c>
      <c r="I147" s="10">
        <f>[1]transpose!F72</f>
        <v>2783379.5199999996</v>
      </c>
      <c r="J147" s="10">
        <f>[1]transpose!G72</f>
        <v>0</v>
      </c>
      <c r="K147" s="10">
        <f>[1]transpose!H72</f>
        <v>0</v>
      </c>
      <c r="L147" s="10">
        <f>[1]transpose!I72</f>
        <v>0</v>
      </c>
      <c r="M147" s="10">
        <f>[1]transpose!J72</f>
        <v>0</v>
      </c>
      <c r="N147" s="10">
        <f>[1]transpose!K72</f>
        <v>2783379.5199999996</v>
      </c>
      <c r="O147" s="43">
        <f>[1]transpose!L72</f>
        <v>-360923.55953381991</v>
      </c>
      <c r="P147" s="10">
        <f>[1]transpose!M72</f>
        <v>2422455.9604661795</v>
      </c>
      <c r="Q147" s="10">
        <f>[1]transpose!N72</f>
        <v>948366.51</v>
      </c>
      <c r="R147" s="10">
        <f>[1]transpose!O72</f>
        <v>58253471</v>
      </c>
      <c r="S147" s="37">
        <f>[1]transpose!P72</f>
        <v>16.28</v>
      </c>
      <c r="T147" s="41">
        <f>[1]transpose!Q72</f>
        <v>62421.06</v>
      </c>
      <c r="U147" s="41">
        <f>[1]transpose!R72</f>
        <v>1411668.3904661795</v>
      </c>
      <c r="V147" s="41">
        <f>[1]transpose!S72</f>
        <v>0</v>
      </c>
      <c r="W147" s="41">
        <f>[1]transpose!T72</f>
        <v>0</v>
      </c>
    </row>
    <row r="148" spans="1:23" x14ac:dyDescent="0.2">
      <c r="A148" s="2"/>
      <c r="B148" s="3"/>
      <c r="C148" s="4" t="str">
        <f>C$12</f>
        <v>PER PUPIL</v>
      </c>
      <c r="I148" s="10">
        <f>I147/(D147)</f>
        <v>12431.351138901293</v>
      </c>
      <c r="J148" s="10">
        <f>J147/(D147)</f>
        <v>0</v>
      </c>
      <c r="K148" s="10"/>
      <c r="L148" s="10"/>
      <c r="M148" s="10">
        <f t="shared" ref="M148:R148" si="29">M147/($D147)</f>
        <v>0</v>
      </c>
      <c r="N148" s="10">
        <f t="shared" si="29"/>
        <v>12431.351138901293</v>
      </c>
      <c r="O148" s="43">
        <f t="shared" si="29"/>
        <v>-1611.9855271720405</v>
      </c>
      <c r="P148" s="10">
        <f t="shared" si="29"/>
        <v>10819.365611729252</v>
      </c>
      <c r="Q148" s="10">
        <f t="shared" si="29"/>
        <v>4235.6699866011613</v>
      </c>
      <c r="R148" s="10">
        <f t="shared" si="29"/>
        <v>260176.28852166145</v>
      </c>
      <c r="S148" s="37"/>
      <c r="T148" s="41">
        <f>T147/($D147)</f>
        <v>278.78990620812863</v>
      </c>
      <c r="U148" s="41">
        <f>U147/($D147)</f>
        <v>6304.9057189199621</v>
      </c>
      <c r="V148" s="41">
        <f>V147/($D147)</f>
        <v>0</v>
      </c>
      <c r="W148" s="41">
        <f>W147/($D147)</f>
        <v>0</v>
      </c>
    </row>
    <row r="149" spans="1:23" x14ac:dyDescent="0.2">
      <c r="A149" s="2"/>
      <c r="B149" s="3"/>
      <c r="C149" s="4"/>
      <c r="I149" s="10"/>
      <c r="J149" s="10"/>
      <c r="K149" s="10"/>
      <c r="L149" s="10"/>
      <c r="M149" s="10"/>
      <c r="N149" s="10"/>
      <c r="O149" s="43"/>
      <c r="P149" s="10"/>
      <c r="Q149" s="10"/>
      <c r="R149" s="10"/>
      <c r="S149" s="37"/>
      <c r="T149" s="44"/>
      <c r="U149" s="44"/>
      <c r="V149" s="44"/>
      <c r="W149" s="44"/>
    </row>
    <row r="150" spans="1:23" x14ac:dyDescent="0.2">
      <c r="A150" s="3" t="s">
        <v>85</v>
      </c>
      <c r="B150" s="3"/>
      <c r="C150" s="8" t="s">
        <v>87</v>
      </c>
      <c r="I150" s="10"/>
      <c r="J150" s="10"/>
      <c r="K150" s="10"/>
      <c r="L150" s="10"/>
      <c r="M150" s="10"/>
      <c r="N150" s="10"/>
      <c r="O150" s="43"/>
      <c r="P150" s="10"/>
      <c r="Q150" s="10"/>
      <c r="R150" s="10"/>
      <c r="S150" s="37"/>
      <c r="T150" s="44"/>
      <c r="U150" s="44"/>
      <c r="V150" s="44"/>
      <c r="W150" s="44"/>
    </row>
    <row r="151" spans="1:23" x14ac:dyDescent="0.2">
      <c r="A151" s="2"/>
      <c r="B151" s="3"/>
      <c r="C151" s="4" t="str">
        <f>C$11</f>
        <v>TOTAL</v>
      </c>
      <c r="D151" s="32">
        <f>[1]transpose!A73</f>
        <v>264.39999999999998</v>
      </c>
      <c r="E151" s="32">
        <f>[1]transpose!B73</f>
        <v>0</v>
      </c>
      <c r="F151" s="32">
        <f>[1]transpose!C73</f>
        <v>0</v>
      </c>
      <c r="G151" s="32">
        <f>[1]transpose!D73</f>
        <v>0</v>
      </c>
      <c r="H151" s="32">
        <f>[1]transpose!E73</f>
        <v>162.5</v>
      </c>
      <c r="I151" s="10">
        <f>[1]transpose!F73</f>
        <v>2986316.56</v>
      </c>
      <c r="J151" s="10">
        <f>[1]transpose!G73</f>
        <v>0</v>
      </c>
      <c r="K151" s="10">
        <f>[1]transpose!H73</f>
        <v>0</v>
      </c>
      <c r="L151" s="10">
        <f>[1]transpose!I73</f>
        <v>0</v>
      </c>
      <c r="M151" s="10">
        <f>[1]transpose!J73</f>
        <v>0</v>
      </c>
      <c r="N151" s="10">
        <f>[1]transpose!K73</f>
        <v>2986316.56</v>
      </c>
      <c r="O151" s="43">
        <f>[1]transpose!L73</f>
        <v>-387238.60507890512</v>
      </c>
      <c r="P151" s="10">
        <f>[1]transpose!M73</f>
        <v>2599077.9549210947</v>
      </c>
      <c r="Q151" s="10">
        <f>[1]transpose!N73</f>
        <v>1746976.82</v>
      </c>
      <c r="R151" s="10">
        <f>[1]transpose!O73</f>
        <v>64702845</v>
      </c>
      <c r="S151" s="37">
        <f>[1]transpose!P73</f>
        <v>27</v>
      </c>
      <c r="T151" s="41">
        <f>[1]transpose!Q73</f>
        <v>109888.54</v>
      </c>
      <c r="U151" s="41">
        <f>[1]transpose!R73</f>
        <v>742212.5949210946</v>
      </c>
      <c r="V151" s="41">
        <f>[1]transpose!S73</f>
        <v>0</v>
      </c>
      <c r="W151" s="41">
        <f>[1]transpose!T73</f>
        <v>0</v>
      </c>
    </row>
    <row r="152" spans="1:23" x14ac:dyDescent="0.2">
      <c r="A152" s="2"/>
      <c r="B152" s="3"/>
      <c r="C152" s="4" t="str">
        <f>C$12</f>
        <v>PER PUPIL</v>
      </c>
      <c r="I152" s="10">
        <f>I151/(D151)</f>
        <v>11294.69198184569</v>
      </c>
      <c r="J152" s="10">
        <f>J151/(D151)</f>
        <v>0</v>
      </c>
      <c r="K152" s="10"/>
      <c r="L152" s="10"/>
      <c r="M152" s="10">
        <f t="shared" ref="M152:R152" si="30">M151/($D151)</f>
        <v>0</v>
      </c>
      <c r="N152" s="10">
        <f t="shared" si="30"/>
        <v>11294.69198184569</v>
      </c>
      <c r="O152" s="43">
        <f t="shared" si="30"/>
        <v>-1464.5938164860256</v>
      </c>
      <c r="P152" s="10">
        <f t="shared" si="30"/>
        <v>9830.0981653596627</v>
      </c>
      <c r="Q152" s="10">
        <f t="shared" si="30"/>
        <v>6607.325340393344</v>
      </c>
      <c r="R152" s="10">
        <f t="shared" si="30"/>
        <v>244715.7526475038</v>
      </c>
      <c r="S152" s="37"/>
      <c r="T152" s="41">
        <f>T151/($D151)</f>
        <v>415.61475037821486</v>
      </c>
      <c r="U152" s="41">
        <f>U151/($D151)</f>
        <v>2807.1580745881038</v>
      </c>
      <c r="V152" s="41">
        <f>V151/($D151)</f>
        <v>0</v>
      </c>
      <c r="W152" s="41">
        <f>W151/($D151)</f>
        <v>0</v>
      </c>
    </row>
    <row r="153" spans="1:23" x14ac:dyDescent="0.2">
      <c r="A153" s="2"/>
      <c r="B153" s="3"/>
      <c r="C153" s="4"/>
      <c r="I153" s="10"/>
      <c r="J153" s="10"/>
      <c r="K153" s="10"/>
      <c r="L153" s="10"/>
      <c r="M153" s="10"/>
      <c r="N153" s="10"/>
      <c r="O153" s="43"/>
      <c r="P153" s="10"/>
      <c r="Q153" s="10"/>
      <c r="R153" s="10"/>
      <c r="S153" s="37"/>
      <c r="T153" s="44"/>
      <c r="U153" s="44"/>
      <c r="V153" s="44"/>
      <c r="W153" s="44"/>
    </row>
    <row r="154" spans="1:23" x14ac:dyDescent="0.2">
      <c r="A154" s="3" t="s">
        <v>88</v>
      </c>
      <c r="B154" s="3"/>
      <c r="C154" s="8" t="s">
        <v>88</v>
      </c>
      <c r="I154" s="10"/>
      <c r="J154" s="10"/>
      <c r="K154" s="10"/>
      <c r="L154" s="10"/>
      <c r="M154" s="10"/>
      <c r="N154" s="10"/>
      <c r="O154" s="43"/>
      <c r="P154" s="10"/>
      <c r="Q154" s="10"/>
      <c r="R154" s="10"/>
      <c r="S154" s="37"/>
      <c r="T154" s="44"/>
      <c r="U154" s="44"/>
      <c r="V154" s="44"/>
      <c r="W154" s="44"/>
    </row>
    <row r="155" spans="1:23" x14ac:dyDescent="0.2">
      <c r="A155" s="2"/>
      <c r="B155" s="3"/>
      <c r="C155" s="4" t="str">
        <f>C$11</f>
        <v>TOTAL</v>
      </c>
      <c r="D155" s="32">
        <f>[1]transpose!A74</f>
        <v>470.2</v>
      </c>
      <c r="E155" s="32">
        <f>[1]transpose!B74</f>
        <v>0</v>
      </c>
      <c r="F155" s="32">
        <f>[1]transpose!C74</f>
        <v>0</v>
      </c>
      <c r="G155" s="32">
        <f>[1]transpose!D74</f>
        <v>0</v>
      </c>
      <c r="H155" s="32">
        <f>[1]transpose!E74</f>
        <v>270.89999999999998</v>
      </c>
      <c r="I155" s="10">
        <f>[1]transpose!F74</f>
        <v>4152016.02</v>
      </c>
      <c r="J155" s="10">
        <f>[1]transpose!G74</f>
        <v>8404.7000000000007</v>
      </c>
      <c r="K155" s="10">
        <f>[1]transpose!H74</f>
        <v>0</v>
      </c>
      <c r="L155" s="10">
        <f>[1]transpose!I74</f>
        <v>0</v>
      </c>
      <c r="M155" s="10">
        <f>[1]transpose!J74</f>
        <v>0</v>
      </c>
      <c r="N155" s="10">
        <f>[1]transpose!K74</f>
        <v>4160420.72</v>
      </c>
      <c r="O155" s="43">
        <f>[1]transpose!L74</f>
        <v>-539485.84612013609</v>
      </c>
      <c r="P155" s="10">
        <f>[1]transpose!M74</f>
        <v>3620934.8738798639</v>
      </c>
      <c r="Q155" s="10">
        <f>[1]transpose!N74</f>
        <v>626067.32999999996</v>
      </c>
      <c r="R155" s="10">
        <f>[1]transpose!O74</f>
        <v>38061118</v>
      </c>
      <c r="S155" s="37">
        <f>[1]transpose!P74</f>
        <v>16.449000000000002</v>
      </c>
      <c r="T155" s="41">
        <f>[1]transpose!Q74</f>
        <v>92912.92</v>
      </c>
      <c r="U155" s="41">
        <f>[1]transpose!R74</f>
        <v>2901954.6238798639</v>
      </c>
      <c r="V155" s="41">
        <f>[1]transpose!S74</f>
        <v>0</v>
      </c>
      <c r="W155" s="41">
        <f>[1]transpose!T74</f>
        <v>0</v>
      </c>
    </row>
    <row r="156" spans="1:23" x14ac:dyDescent="0.2">
      <c r="A156" s="2"/>
      <c r="B156" s="3"/>
      <c r="C156" s="4" t="str">
        <f>C$12</f>
        <v>PER PUPIL</v>
      </c>
      <c r="I156" s="10">
        <f>I155/(D155)</f>
        <v>8830.3190557209709</v>
      </c>
      <c r="J156" s="10">
        <f>J155/(D155)</f>
        <v>17.874734155678436</v>
      </c>
      <c r="K156" s="10"/>
      <c r="L156" s="10"/>
      <c r="M156" s="10">
        <f t="shared" ref="M156:R156" si="31">M155/($D155)</f>
        <v>0</v>
      </c>
      <c r="N156" s="10">
        <f t="shared" si="31"/>
        <v>8848.1937898766482</v>
      </c>
      <c r="O156" s="43">
        <f t="shared" si="31"/>
        <v>-1147.353990047078</v>
      </c>
      <c r="P156" s="10">
        <f t="shared" si="31"/>
        <v>7700.8397998295704</v>
      </c>
      <c r="Q156" s="10">
        <f t="shared" si="31"/>
        <v>1331.491556784347</v>
      </c>
      <c r="R156" s="10">
        <f t="shared" si="31"/>
        <v>80946.656741811996</v>
      </c>
      <c r="S156" s="37"/>
      <c r="T156" s="41">
        <f>T155/($D155)</f>
        <v>197.60297745640153</v>
      </c>
      <c r="U156" s="41">
        <f>U155/($D155)</f>
        <v>6171.7452655888219</v>
      </c>
      <c r="V156" s="41">
        <f>V155/($D155)</f>
        <v>0</v>
      </c>
      <c r="W156" s="41">
        <f>W155/($D155)</f>
        <v>0</v>
      </c>
    </row>
    <row r="157" spans="1:23" x14ac:dyDescent="0.2">
      <c r="A157" s="2"/>
      <c r="B157" s="3"/>
      <c r="C157" s="4"/>
      <c r="I157" s="10"/>
      <c r="J157" s="10"/>
      <c r="K157" s="10"/>
      <c r="L157" s="10"/>
      <c r="M157" s="10"/>
      <c r="N157" s="10"/>
      <c r="O157" s="43"/>
      <c r="P157" s="10"/>
      <c r="Q157" s="10"/>
      <c r="R157" s="10"/>
      <c r="S157" s="37"/>
      <c r="T157" s="44"/>
      <c r="U157" s="44"/>
      <c r="V157" s="44"/>
      <c r="W157" s="44"/>
    </row>
    <row r="158" spans="1:23" x14ac:dyDescent="0.2">
      <c r="A158" s="3" t="s">
        <v>89</v>
      </c>
      <c r="B158" s="3"/>
      <c r="C158" s="8" t="s">
        <v>90</v>
      </c>
      <c r="I158" s="10"/>
      <c r="J158" s="10"/>
      <c r="K158" s="10"/>
      <c r="L158" s="10"/>
      <c r="M158" s="10"/>
      <c r="N158" s="10"/>
      <c r="O158" s="43"/>
      <c r="P158" s="10"/>
      <c r="Q158" s="10"/>
      <c r="R158" s="10"/>
      <c r="S158" s="37"/>
      <c r="T158" s="44"/>
      <c r="U158" s="44"/>
      <c r="V158" s="44"/>
      <c r="W158" s="44"/>
    </row>
    <row r="159" spans="1:23" x14ac:dyDescent="0.2">
      <c r="A159" s="2"/>
      <c r="B159" s="3"/>
      <c r="C159" s="4" t="str">
        <f>C$11</f>
        <v>TOTAL</v>
      </c>
      <c r="D159" s="32">
        <f>[1]transpose!A75</f>
        <v>391.1</v>
      </c>
      <c r="E159" s="32">
        <f>[1]transpose!B75</f>
        <v>0</v>
      </c>
      <c r="F159" s="32">
        <f>[1]transpose!C75</f>
        <v>0</v>
      </c>
      <c r="G159" s="32">
        <f>[1]transpose!D75</f>
        <v>0</v>
      </c>
      <c r="H159" s="32">
        <f>[1]transpose!E75</f>
        <v>150.4</v>
      </c>
      <c r="I159" s="10">
        <f>[1]transpose!F75</f>
        <v>3699194.5</v>
      </c>
      <c r="J159" s="10">
        <f>[1]transpose!G75</f>
        <v>85666.36</v>
      </c>
      <c r="K159" s="10">
        <f>[1]transpose!H75</f>
        <v>0</v>
      </c>
      <c r="L159" s="10">
        <f>[1]transpose!I75</f>
        <v>0</v>
      </c>
      <c r="M159" s="10">
        <f>[1]transpose!J75</f>
        <v>0</v>
      </c>
      <c r="N159" s="10">
        <f>[1]transpose!K75</f>
        <v>3784860.86</v>
      </c>
      <c r="O159" s="43">
        <f>[1]transpose!L75</f>
        <v>-490786.62974836968</v>
      </c>
      <c r="P159" s="10">
        <f>[1]transpose!M75</f>
        <v>3294074.2302516303</v>
      </c>
      <c r="Q159" s="10">
        <f>[1]transpose!N75</f>
        <v>2234422.86</v>
      </c>
      <c r="R159" s="10">
        <f>[1]transpose!O75</f>
        <v>97560270</v>
      </c>
      <c r="S159" s="37">
        <f>[1]transpose!P75</f>
        <v>22.902999999999999</v>
      </c>
      <c r="T159" s="41">
        <f>[1]transpose!Q75</f>
        <v>285871.84999999998</v>
      </c>
      <c r="U159" s="41">
        <f>[1]transpose!R75</f>
        <v>773779.52025163046</v>
      </c>
      <c r="V159" s="41">
        <f>[1]transpose!S75</f>
        <v>0</v>
      </c>
      <c r="W159" s="41">
        <f>[1]transpose!T75</f>
        <v>0</v>
      </c>
    </row>
    <row r="160" spans="1:23" x14ac:dyDescent="0.2">
      <c r="A160" s="2"/>
      <c r="B160" s="3"/>
      <c r="C160" s="4" t="str">
        <f>C$12</f>
        <v>PER PUPIL</v>
      </c>
      <c r="I160" s="10">
        <f>I159/(D159)</f>
        <v>9458.4364612631034</v>
      </c>
      <c r="J160" s="10">
        <f>J159/(D159)</f>
        <v>219.03952953208898</v>
      </c>
      <c r="K160" s="10"/>
      <c r="L160" s="10"/>
      <c r="M160" s="10">
        <f t="shared" ref="M160:R160" si="32">M159/($D159)</f>
        <v>0</v>
      </c>
      <c r="N160" s="10">
        <f t="shared" si="32"/>
        <v>9677.475990795192</v>
      </c>
      <c r="O160" s="43">
        <f t="shared" si="32"/>
        <v>-1254.8878285563019</v>
      </c>
      <c r="P160" s="10">
        <f t="shared" si="32"/>
        <v>8422.5881622388897</v>
      </c>
      <c r="Q160" s="10">
        <f t="shared" si="32"/>
        <v>5713.175300434671</v>
      </c>
      <c r="R160" s="10">
        <f t="shared" si="32"/>
        <v>249450.95883405776</v>
      </c>
      <c r="S160" s="37"/>
      <c r="T160" s="41">
        <f>T159/($D159)</f>
        <v>730.94310917923792</v>
      </c>
      <c r="U160" s="41">
        <f>U159/($D159)</f>
        <v>1978.4697526249818</v>
      </c>
      <c r="V160" s="41">
        <f>V159/($D159)</f>
        <v>0</v>
      </c>
      <c r="W160" s="41">
        <f>W159/($D159)</f>
        <v>0</v>
      </c>
    </row>
    <row r="161" spans="1:23" x14ac:dyDescent="0.2">
      <c r="A161" s="2"/>
      <c r="B161" s="3"/>
      <c r="C161" s="4"/>
      <c r="I161" s="10"/>
      <c r="J161" s="10"/>
      <c r="K161" s="10"/>
      <c r="L161" s="10"/>
      <c r="M161" s="10"/>
      <c r="N161" s="10"/>
      <c r="O161" s="43"/>
      <c r="P161" s="10"/>
      <c r="Q161" s="10"/>
      <c r="R161" s="10"/>
      <c r="S161" s="37"/>
      <c r="T161" s="44"/>
      <c r="U161" s="44"/>
      <c r="V161" s="44"/>
      <c r="W161" s="44"/>
    </row>
    <row r="162" spans="1:23" x14ac:dyDescent="0.2">
      <c r="A162" s="3" t="s">
        <v>91</v>
      </c>
      <c r="B162" s="3"/>
      <c r="C162" s="8" t="s">
        <v>91</v>
      </c>
      <c r="I162" s="10"/>
      <c r="J162" s="10"/>
      <c r="K162" s="10"/>
      <c r="L162" s="10"/>
      <c r="M162" s="10"/>
      <c r="N162" s="10"/>
      <c r="O162" s="43"/>
      <c r="P162" s="10"/>
      <c r="Q162" s="10"/>
      <c r="R162" s="10"/>
      <c r="S162" s="37"/>
      <c r="T162" s="44"/>
      <c r="U162" s="44"/>
      <c r="V162" s="44"/>
      <c r="W162" s="44"/>
    </row>
    <row r="163" spans="1:23" x14ac:dyDescent="0.2">
      <c r="A163" s="2"/>
      <c r="B163" s="3"/>
      <c r="C163" s="4" t="str">
        <f>C$11</f>
        <v>TOTAL</v>
      </c>
      <c r="D163" s="32">
        <f>[1]transpose!A76</f>
        <v>4899.3</v>
      </c>
      <c r="E163" s="32">
        <f>[1]transpose!B76</f>
        <v>0</v>
      </c>
      <c r="F163" s="32">
        <f>[1]transpose!C76</f>
        <v>0</v>
      </c>
      <c r="G163" s="32">
        <f>[1]transpose!D76</f>
        <v>3</v>
      </c>
      <c r="H163" s="32">
        <f>[1]transpose!E76</f>
        <v>2128.5</v>
      </c>
      <c r="I163" s="10">
        <f>[1]transpose!F76</f>
        <v>37793390.189999998</v>
      </c>
      <c r="J163" s="10">
        <f>[1]transpose!G76</f>
        <v>241196.81</v>
      </c>
      <c r="K163" s="10">
        <f>[1]transpose!H76</f>
        <v>0</v>
      </c>
      <c r="L163" s="10">
        <f>[1]transpose!I76</f>
        <v>22143</v>
      </c>
      <c r="M163" s="10">
        <f>[1]transpose!J76</f>
        <v>0</v>
      </c>
      <c r="N163" s="10">
        <f>[1]transpose!K76</f>
        <v>38034587</v>
      </c>
      <c r="O163" s="43">
        <f>[1]transpose!L76</f>
        <v>-4931982.2995028552</v>
      </c>
      <c r="P163" s="10">
        <f>[1]transpose!M76</f>
        <v>33102604.700497143</v>
      </c>
      <c r="Q163" s="10">
        <f>[1]transpose!N76</f>
        <v>8792452.0600000005</v>
      </c>
      <c r="R163" s="10">
        <f>[1]transpose!O76</f>
        <v>388084925</v>
      </c>
      <c r="S163" s="37">
        <f>[1]transpose!P76</f>
        <v>22.655999999999999</v>
      </c>
      <c r="T163" s="41">
        <f>[1]transpose!Q76</f>
        <v>1146077.33</v>
      </c>
      <c r="U163" s="41">
        <f>[1]transpose!R76</f>
        <v>23164075.310497142</v>
      </c>
      <c r="V163" s="41">
        <f>[1]transpose!S76</f>
        <v>0</v>
      </c>
      <c r="W163" s="41">
        <f>[1]transpose!T76</f>
        <v>85133.145393477433</v>
      </c>
    </row>
    <row r="164" spans="1:23" x14ac:dyDescent="0.2">
      <c r="A164" s="2"/>
      <c r="B164" s="3"/>
      <c r="C164" s="4" t="str">
        <f>C$12</f>
        <v>PER PUPIL</v>
      </c>
      <c r="I164" s="10">
        <f>I163/(D163)</f>
        <v>7714.0387790092454</v>
      </c>
      <c r="J164" s="10">
        <f>J163/(D163)</f>
        <v>49.230871757189803</v>
      </c>
      <c r="K164" s="10"/>
      <c r="L164" s="10"/>
      <c r="M164" s="10">
        <f t="shared" ref="M164:R164" si="33">M163/($D163)</f>
        <v>0</v>
      </c>
      <c r="N164" s="10">
        <f t="shared" si="33"/>
        <v>7763.2696507664359</v>
      </c>
      <c r="O164" s="43">
        <f t="shared" si="33"/>
        <v>-1006.6708100142581</v>
      </c>
      <c r="P164" s="10">
        <f t="shared" si="33"/>
        <v>6756.5988407521772</v>
      </c>
      <c r="Q164" s="10">
        <f t="shared" si="33"/>
        <v>1794.6343477639664</v>
      </c>
      <c r="R164" s="10">
        <f t="shared" si="33"/>
        <v>79212.321147919094</v>
      </c>
      <c r="S164" s="37"/>
      <c r="T164" s="41">
        <f>T163/($D163)</f>
        <v>233.9267507603127</v>
      </c>
      <c r="U164" s="41">
        <f>U163/($D163)</f>
        <v>4728.037742227898</v>
      </c>
      <c r="V164" s="41">
        <f>V163/($D163)</f>
        <v>0</v>
      </c>
      <c r="W164" s="41">
        <f>W163/($D163)</f>
        <v>17.376593675316357</v>
      </c>
    </row>
    <row r="165" spans="1:23" x14ac:dyDescent="0.2">
      <c r="A165" s="2"/>
      <c r="B165" s="3"/>
      <c r="C165" s="4"/>
      <c r="I165" s="10"/>
      <c r="J165" s="10"/>
      <c r="K165" s="10"/>
      <c r="L165" s="10"/>
      <c r="M165" s="10"/>
      <c r="N165" s="10"/>
      <c r="O165" s="43"/>
      <c r="P165" s="10"/>
      <c r="Q165" s="10"/>
      <c r="R165" s="10"/>
      <c r="S165" s="37"/>
      <c r="T165" s="44"/>
      <c r="U165" s="44"/>
      <c r="V165" s="44"/>
      <c r="W165" s="44"/>
    </row>
    <row r="166" spans="1:23" x14ac:dyDescent="0.2">
      <c r="A166" s="3" t="s">
        <v>92</v>
      </c>
      <c r="B166" s="3"/>
      <c r="C166" s="8" t="s">
        <v>92</v>
      </c>
      <c r="I166" s="10"/>
      <c r="J166" s="10"/>
      <c r="K166" s="10"/>
      <c r="L166" s="10"/>
      <c r="M166" s="10"/>
      <c r="N166" s="10"/>
      <c r="O166" s="43"/>
      <c r="P166" s="10"/>
      <c r="Q166" s="10"/>
      <c r="R166" s="10"/>
      <c r="S166" s="37"/>
      <c r="T166" s="44"/>
      <c r="U166" s="44"/>
      <c r="V166" s="44"/>
      <c r="W166" s="44"/>
    </row>
    <row r="167" spans="1:23" x14ac:dyDescent="0.2">
      <c r="A167" s="2"/>
      <c r="B167" s="3"/>
      <c r="C167" s="4" t="str">
        <f>C$11</f>
        <v>TOTAL</v>
      </c>
      <c r="D167" s="32">
        <f>[1]transpose!A77</f>
        <v>84044.2</v>
      </c>
      <c r="E167" s="32">
        <f>[1]transpose!B77</f>
        <v>0</v>
      </c>
      <c r="F167" s="32">
        <f>[1]transpose!C77</f>
        <v>139</v>
      </c>
      <c r="G167" s="32">
        <f>[1]transpose!D77</f>
        <v>80.5</v>
      </c>
      <c r="H167" s="32">
        <f>[1]transpose!E77</f>
        <v>51589.2</v>
      </c>
      <c r="I167" s="10">
        <f>[1]transpose!F77</f>
        <v>710242434.48000002</v>
      </c>
      <c r="J167" s="10">
        <f>[1]transpose!G77</f>
        <v>0</v>
      </c>
      <c r="K167" s="10">
        <f>[1]transpose!H77</f>
        <v>1025959</v>
      </c>
      <c r="L167" s="10">
        <f>[1]transpose!I77</f>
        <v>594170.5</v>
      </c>
      <c r="M167" s="10">
        <f>[1]transpose!J77</f>
        <v>0</v>
      </c>
      <c r="N167" s="10">
        <f>[1]transpose!K77</f>
        <v>710242434.48000002</v>
      </c>
      <c r="O167" s="43">
        <f>[1]transpose!L77</f>
        <v>-92097834.931431666</v>
      </c>
      <c r="P167" s="10">
        <f>[1]transpose!M77</f>
        <v>618144599.54856837</v>
      </c>
      <c r="Q167" s="10">
        <f>[1]transpose!N77</f>
        <v>268624572.91000003</v>
      </c>
      <c r="R167" s="10">
        <f>[1]transpose!O77</f>
        <v>10517386669</v>
      </c>
      <c r="S167" s="37">
        <f>[1]transpose!P77</f>
        <v>25.541</v>
      </c>
      <c r="T167" s="41">
        <f>[1]transpose!Q77</f>
        <v>17888206.75</v>
      </c>
      <c r="U167" s="41">
        <f>[1]transpose!R77</f>
        <v>331631819.88856834</v>
      </c>
      <c r="V167" s="41">
        <f>[1]transpose!S77</f>
        <v>125850986</v>
      </c>
      <c r="W167" s="41">
        <f>[1]transpose!T77</f>
        <v>1526161.2866364121</v>
      </c>
    </row>
    <row r="168" spans="1:23" x14ac:dyDescent="0.2">
      <c r="A168" s="2"/>
      <c r="B168" s="3"/>
      <c r="C168" s="4" t="str">
        <f>C$12</f>
        <v>PER PUPIL</v>
      </c>
      <c r="I168" s="10">
        <f>I167/(D167)</f>
        <v>8450.8203359660747</v>
      </c>
      <c r="J168" s="10">
        <f>J167/(D167)</f>
        <v>0</v>
      </c>
      <c r="K168" s="10"/>
      <c r="L168" s="10"/>
      <c r="M168" s="10">
        <f t="shared" ref="M168:R168" si="34">M167/($D167)</f>
        <v>0</v>
      </c>
      <c r="N168" s="10">
        <f t="shared" si="34"/>
        <v>8450.8203359660747</v>
      </c>
      <c r="O168" s="43">
        <f t="shared" si="34"/>
        <v>-1095.8261835014393</v>
      </c>
      <c r="P168" s="10">
        <f t="shared" si="34"/>
        <v>7354.9941524646365</v>
      </c>
      <c r="Q168" s="10">
        <f t="shared" si="34"/>
        <v>3196.2297566042635</v>
      </c>
      <c r="R168" s="10">
        <f t="shared" si="34"/>
        <v>125141.13608077654</v>
      </c>
      <c r="S168" s="37"/>
      <c r="T168" s="41">
        <f>T167/($D167)</f>
        <v>212.84284638321265</v>
      </c>
      <c r="U168" s="41">
        <f>U167/($D167)</f>
        <v>3945.9215494771602</v>
      </c>
      <c r="V168" s="41">
        <f>V167/($D167)</f>
        <v>1497.4380861499069</v>
      </c>
      <c r="W168" s="41">
        <f>W167/($D167)</f>
        <v>18.159031636167782</v>
      </c>
    </row>
    <row r="169" spans="1:23" x14ac:dyDescent="0.2">
      <c r="A169" s="2"/>
      <c r="B169" s="3"/>
      <c r="C169" s="4"/>
      <c r="I169" s="10"/>
      <c r="J169" s="10"/>
      <c r="K169" s="10"/>
      <c r="L169" s="10"/>
      <c r="M169" s="10"/>
      <c r="N169" s="10"/>
      <c r="O169" s="43"/>
      <c r="P169" s="10"/>
      <c r="Q169" s="10"/>
      <c r="R169" s="10"/>
      <c r="S169" s="37"/>
      <c r="T169" s="44"/>
      <c r="U169" s="44"/>
      <c r="V169" s="44"/>
      <c r="W169" s="44"/>
    </row>
    <row r="170" spans="1:23" x14ac:dyDescent="0.2">
      <c r="A170" s="3" t="s">
        <v>93</v>
      </c>
      <c r="B170" s="3"/>
      <c r="C170" s="8" t="s">
        <v>93</v>
      </c>
      <c r="I170" s="10"/>
      <c r="J170" s="10"/>
      <c r="K170" s="10"/>
      <c r="L170" s="10"/>
      <c r="M170" s="10"/>
      <c r="N170" s="10"/>
      <c r="O170" s="43"/>
      <c r="P170" s="10"/>
      <c r="Q170" s="10"/>
      <c r="R170" s="10"/>
      <c r="S170" s="37"/>
      <c r="T170" s="44"/>
      <c r="U170" s="44"/>
      <c r="V170" s="44"/>
      <c r="W170" s="44"/>
    </row>
    <row r="171" spans="1:23" x14ac:dyDescent="0.2">
      <c r="A171" s="2"/>
      <c r="B171" s="3"/>
      <c r="C171" s="4" t="str">
        <f>C$11</f>
        <v>TOTAL</v>
      </c>
      <c r="D171" s="32">
        <f>[1]transpose!A78</f>
        <v>266.29999999999995</v>
      </c>
      <c r="E171" s="32">
        <f>[1]transpose!B78</f>
        <v>0</v>
      </c>
      <c r="F171" s="32">
        <f>[1]transpose!C78</f>
        <v>5</v>
      </c>
      <c r="G171" s="32">
        <f>[1]transpose!D78</f>
        <v>2</v>
      </c>
      <c r="H171" s="32">
        <f>[1]transpose!E78</f>
        <v>85.9</v>
      </c>
      <c r="I171" s="10">
        <f>[1]transpose!F78</f>
        <v>3012901.51</v>
      </c>
      <c r="J171" s="10">
        <f>[1]transpose!G78</f>
        <v>83.97</v>
      </c>
      <c r="K171" s="10">
        <f>[1]transpose!H78</f>
        <v>36905</v>
      </c>
      <c r="L171" s="10">
        <f>[1]transpose!I78</f>
        <v>14762</v>
      </c>
      <c r="M171" s="10">
        <f>[1]transpose!J78</f>
        <v>0</v>
      </c>
      <c r="N171" s="10">
        <f>[1]transpose!K78</f>
        <v>3012985.48</v>
      </c>
      <c r="O171" s="43">
        <f>[1]transpose!L78</f>
        <v>-390696.790161521</v>
      </c>
      <c r="P171" s="10">
        <f>[1]transpose!M78</f>
        <v>2622288.6898384788</v>
      </c>
      <c r="Q171" s="10">
        <f>[1]transpose!N78</f>
        <v>1922506.57</v>
      </c>
      <c r="R171" s="10">
        <f>[1]transpose!O78</f>
        <v>123562348</v>
      </c>
      <c r="S171" s="37">
        <f>[1]transpose!P78</f>
        <v>15.558999999999999</v>
      </c>
      <c r="T171" s="41">
        <f>[1]transpose!Q78</f>
        <v>103282.92</v>
      </c>
      <c r="U171" s="41">
        <f>[1]transpose!R78</f>
        <v>596499.1998384787</v>
      </c>
      <c r="V171" s="41">
        <f>[1]transpose!S78</f>
        <v>0</v>
      </c>
      <c r="W171" s="41">
        <f>[1]transpose!T78</f>
        <v>0</v>
      </c>
    </row>
    <row r="172" spans="1:23" x14ac:dyDescent="0.2">
      <c r="A172" s="2"/>
      <c r="B172" s="3"/>
      <c r="C172" s="4" t="str">
        <f>C$12</f>
        <v>PER PUPIL</v>
      </c>
      <c r="I172" s="10">
        <f>I171/(D171)</f>
        <v>11313.937326323696</v>
      </c>
      <c r="J172" s="10">
        <f>J171/(D171+F171)</f>
        <v>0.30950976778474021</v>
      </c>
      <c r="K172" s="10"/>
      <c r="L172" s="10"/>
      <c r="M172" s="10">
        <f t="shared" ref="M172:R172" si="35">M171/($D171)</f>
        <v>0</v>
      </c>
      <c r="N172" s="10">
        <f t="shared" si="35"/>
        <v>11314.252647390163</v>
      </c>
      <c r="O172" s="43">
        <f t="shared" si="35"/>
        <v>-1467.1302672231359</v>
      </c>
      <c r="P172" s="10">
        <f t="shared" si="35"/>
        <v>9847.1223801670276</v>
      </c>
      <c r="Q172" s="10">
        <f t="shared" si="35"/>
        <v>7219.326211040182</v>
      </c>
      <c r="R172" s="10">
        <f t="shared" si="35"/>
        <v>463996.80060082622</v>
      </c>
      <c r="S172" s="37"/>
      <c r="T172" s="41">
        <f>T171/($D171)</f>
        <v>387.84423582425842</v>
      </c>
      <c r="U172" s="41">
        <f>U171/($D171)</f>
        <v>2239.9519333025864</v>
      </c>
      <c r="V172" s="41">
        <f>V171/($D171)</f>
        <v>0</v>
      </c>
      <c r="W172" s="41">
        <f>W171/($D171)</f>
        <v>0</v>
      </c>
    </row>
    <row r="173" spans="1:23" x14ac:dyDescent="0.2">
      <c r="A173" s="2"/>
      <c r="B173" s="3"/>
      <c r="C173" s="4"/>
      <c r="I173" s="10"/>
      <c r="J173" s="10"/>
      <c r="K173" s="10"/>
      <c r="L173" s="10"/>
      <c r="M173" s="10"/>
      <c r="N173" s="10"/>
      <c r="O173" s="43"/>
      <c r="P173" s="10"/>
      <c r="Q173" s="10"/>
      <c r="R173" s="10"/>
      <c r="S173" s="37"/>
      <c r="T173" s="44"/>
      <c r="U173" s="44"/>
      <c r="V173" s="44"/>
      <c r="W173" s="44"/>
    </row>
    <row r="174" spans="1:23" x14ac:dyDescent="0.2">
      <c r="A174" s="3" t="s">
        <v>94</v>
      </c>
      <c r="B174" s="3"/>
      <c r="C174" s="8" t="s">
        <v>94</v>
      </c>
      <c r="I174" s="10"/>
      <c r="J174" s="10"/>
      <c r="K174" s="10"/>
      <c r="L174" s="10"/>
      <c r="M174" s="10"/>
      <c r="N174" s="10"/>
      <c r="O174" s="43"/>
      <c r="P174" s="10"/>
      <c r="Q174" s="10"/>
      <c r="R174" s="10"/>
      <c r="S174" s="37"/>
      <c r="T174" s="44"/>
      <c r="U174" s="44"/>
      <c r="V174" s="44"/>
      <c r="W174" s="44"/>
    </row>
    <row r="175" spans="1:23" x14ac:dyDescent="0.2">
      <c r="A175" s="2"/>
      <c r="B175" s="3"/>
      <c r="C175" s="4" t="str">
        <f>C$11</f>
        <v>TOTAL</v>
      </c>
      <c r="D175" s="32">
        <f>[1]transpose!A79</f>
        <v>63037.2</v>
      </c>
      <c r="E175" s="32">
        <f>[1]transpose!B79</f>
        <v>317</v>
      </c>
      <c r="F175" s="32">
        <f>[1]transpose!C79</f>
        <v>2774.5</v>
      </c>
      <c r="G175" s="32">
        <f>[1]transpose!D79</f>
        <v>0</v>
      </c>
      <c r="H175" s="32">
        <f>[1]transpose!E79</f>
        <v>6207</v>
      </c>
      <c r="I175" s="10">
        <f>[1]transpose!F79</f>
        <v>492344955.29000002</v>
      </c>
      <c r="J175" s="10">
        <f>[1]transpose!G79</f>
        <v>0</v>
      </c>
      <c r="K175" s="10">
        <f>[1]transpose!H79</f>
        <v>20478584.5</v>
      </c>
      <c r="L175" s="10">
        <f>[1]transpose!I79</f>
        <v>0</v>
      </c>
      <c r="M175" s="10">
        <f>[1]transpose!J79</f>
        <v>-2148990.5499999998</v>
      </c>
      <c r="N175" s="10">
        <f>[1]transpose!K79</f>
        <v>492344955.29000002</v>
      </c>
      <c r="O175" s="43">
        <f>[1]transpose!L79</f>
        <v>-63842854.524483331</v>
      </c>
      <c r="P175" s="10">
        <f>[1]transpose!M79</f>
        <v>426353110.21551669</v>
      </c>
      <c r="Q175" s="10">
        <f>[1]transpose!N79</f>
        <v>122240330.68000001</v>
      </c>
      <c r="R175" s="10">
        <f>[1]transpose!O79</f>
        <v>4805044445</v>
      </c>
      <c r="S175" s="37">
        <f>[1]transpose!P79</f>
        <v>25.44</v>
      </c>
      <c r="T175" s="41">
        <f>[1]transpose!Q79</f>
        <v>10637034.68</v>
      </c>
      <c r="U175" s="41">
        <f>[1]transpose!R79</f>
        <v>295624735.40551668</v>
      </c>
      <c r="V175" s="41">
        <f>[1]transpose!S79</f>
        <v>33713000</v>
      </c>
      <c r="W175" s="41">
        <f>[1]transpose!T79</f>
        <v>0</v>
      </c>
    </row>
    <row r="176" spans="1:23" x14ac:dyDescent="0.2">
      <c r="A176" s="2"/>
      <c r="B176" s="3"/>
      <c r="C176" s="4" t="str">
        <f>C$12</f>
        <v>PER PUPIL</v>
      </c>
      <c r="I176" s="10">
        <f>I175/(D175)</f>
        <v>7810.3874424942742</v>
      </c>
      <c r="J176" s="10">
        <f>J175/(D175)</f>
        <v>0</v>
      </c>
      <c r="K176" s="10"/>
      <c r="L176" s="10"/>
      <c r="M176" s="10">
        <f t="shared" ref="M176:R176" si="36">M175/($D175)</f>
        <v>-34.090831286922644</v>
      </c>
      <c r="N176" s="10">
        <f t="shared" si="36"/>
        <v>7810.3874424942742</v>
      </c>
      <c r="O176" s="43">
        <f t="shared" si="36"/>
        <v>-1012.7806204032433</v>
      </c>
      <c r="P176" s="10">
        <f t="shared" si="36"/>
        <v>6763.5159908041078</v>
      </c>
      <c r="Q176" s="10">
        <f t="shared" si="36"/>
        <v>1939.1776709625431</v>
      </c>
      <c r="R176" s="10">
        <f t="shared" si="36"/>
        <v>76225.537381101953</v>
      </c>
      <c r="S176" s="37"/>
      <c r="T176" s="41">
        <f>T175/($D175)</f>
        <v>168.74218207661508</v>
      </c>
      <c r="U176" s="41">
        <f>U175/($D175)</f>
        <v>4689.6869690518724</v>
      </c>
      <c r="V176" s="41">
        <f>V175/($D175)</f>
        <v>534.81119085238561</v>
      </c>
      <c r="W176" s="41">
        <f>W175/($D175)</f>
        <v>0</v>
      </c>
    </row>
    <row r="177" spans="1:23" x14ac:dyDescent="0.2">
      <c r="A177" s="2"/>
      <c r="B177" s="3"/>
      <c r="C177" s="4"/>
      <c r="I177" s="10"/>
      <c r="J177" s="10"/>
      <c r="K177" s="10"/>
      <c r="L177" s="10"/>
      <c r="M177" s="10"/>
      <c r="N177" s="10"/>
      <c r="O177" s="43"/>
      <c r="P177" s="10"/>
      <c r="Q177" s="10"/>
      <c r="R177" s="10"/>
      <c r="S177" s="37"/>
      <c r="T177" s="44"/>
      <c r="U177" s="44"/>
      <c r="V177" s="44"/>
      <c r="W177" s="44"/>
    </row>
    <row r="178" spans="1:23" x14ac:dyDescent="0.2">
      <c r="A178" s="3" t="s">
        <v>95</v>
      </c>
      <c r="B178" s="3"/>
      <c r="C178" s="8" t="s">
        <v>95</v>
      </c>
      <c r="I178" s="10"/>
      <c r="J178" s="10"/>
      <c r="K178" s="10"/>
      <c r="L178" s="10"/>
      <c r="M178" s="10"/>
      <c r="N178" s="10"/>
      <c r="O178" s="43"/>
      <c r="P178" s="10"/>
      <c r="Q178" s="10"/>
      <c r="R178" s="10"/>
      <c r="S178" s="37"/>
      <c r="T178" s="44"/>
      <c r="U178" s="44"/>
      <c r="V178" s="44"/>
      <c r="W178" s="44"/>
    </row>
    <row r="179" spans="1:23" x14ac:dyDescent="0.2">
      <c r="A179" s="2"/>
      <c r="B179" s="3"/>
      <c r="C179" s="4" t="str">
        <f>C$11</f>
        <v>TOTAL</v>
      </c>
      <c r="D179" s="32">
        <f>[1]transpose!A80</f>
        <v>6410</v>
      </c>
      <c r="E179" s="32">
        <f>[1]transpose!B80</f>
        <v>313.5</v>
      </c>
      <c r="F179" s="32">
        <f>[1]transpose!C80</f>
        <v>0</v>
      </c>
      <c r="G179" s="32">
        <f>[1]transpose!D80</f>
        <v>13</v>
      </c>
      <c r="H179" s="32">
        <f>[1]transpose!E80</f>
        <v>2217</v>
      </c>
      <c r="I179" s="10">
        <f>[1]transpose!F80</f>
        <v>56344399.130000003</v>
      </c>
      <c r="J179" s="10">
        <f>[1]transpose!G80</f>
        <v>46739.54</v>
      </c>
      <c r="K179" s="10">
        <f>[1]transpose!H80</f>
        <v>0</v>
      </c>
      <c r="L179" s="10">
        <f>[1]transpose!I80</f>
        <v>95953</v>
      </c>
      <c r="M179" s="10">
        <f>[1]transpose!J80</f>
        <v>-2288954.415</v>
      </c>
      <c r="N179" s="10">
        <f>[1]transpose!K80</f>
        <v>56391138.670000002</v>
      </c>
      <c r="O179" s="43">
        <f>[1]transpose!L80</f>
        <v>-7312294.4063846683</v>
      </c>
      <c r="P179" s="10">
        <f>[1]transpose!M80</f>
        <v>46789889.848615333</v>
      </c>
      <c r="Q179" s="10">
        <f>[1]transpose!N80</f>
        <v>27884138.149999999</v>
      </c>
      <c r="R179" s="10">
        <f>[1]transpose!O80</f>
        <v>2400080750</v>
      </c>
      <c r="S179" s="37">
        <f>[1]transpose!P80</f>
        <v>11.618</v>
      </c>
      <c r="T179" s="41">
        <f>[1]transpose!Q80</f>
        <v>1487510.87</v>
      </c>
      <c r="U179" s="41">
        <f>[1]transpose!R80</f>
        <v>19707195.243615333</v>
      </c>
      <c r="V179" s="41">
        <f>[1]transpose!S80</f>
        <v>8061630.9000000004</v>
      </c>
      <c r="W179" s="41">
        <f>[1]transpose!T80</f>
        <v>0</v>
      </c>
    </row>
    <row r="180" spans="1:23" x14ac:dyDescent="0.2">
      <c r="A180" s="2"/>
      <c r="B180" s="3"/>
      <c r="C180" s="4" t="str">
        <f>C$12</f>
        <v>PER PUPIL</v>
      </c>
      <c r="I180" s="10">
        <f>I179/(D179+E179)</f>
        <v>8380.2185067301252</v>
      </c>
      <c r="J180" s="10">
        <f>J179/(D179+E179)</f>
        <v>6.9516680300438765</v>
      </c>
      <c r="K180" s="10"/>
      <c r="L180" s="10"/>
      <c r="M180" s="10">
        <f>M179/(E179)</f>
        <v>-7301.29</v>
      </c>
      <c r="N180" s="10">
        <f>N179/(D179+E179)</f>
        <v>8387.1701747601692</v>
      </c>
      <c r="O180" s="43">
        <f>O179/(D179+E179)</f>
        <v>-1087.5726045043011</v>
      </c>
      <c r="P180" s="10">
        <f>P179/($D179)</f>
        <v>7299.5147969758709</v>
      </c>
      <c r="Q180" s="10">
        <f>Q179/(D179+E179)</f>
        <v>4147.2652859373839</v>
      </c>
      <c r="R180" s="10">
        <f>R179/(D179+E179)</f>
        <v>356968.95218264294</v>
      </c>
      <c r="S180" s="37"/>
      <c r="T180" s="41">
        <f>T179/(D179+E179)</f>
        <v>221.24055477058081</v>
      </c>
      <c r="U180" s="41">
        <f>U179/(D179+E179)</f>
        <v>2931.0917295479039</v>
      </c>
      <c r="V180" s="41">
        <f>V179/($D179)</f>
        <v>1257.6647269890796</v>
      </c>
      <c r="W180" s="41">
        <f>W179/(D179)</f>
        <v>0</v>
      </c>
    </row>
    <row r="181" spans="1:23" x14ac:dyDescent="0.2">
      <c r="A181" s="2"/>
      <c r="B181" s="3"/>
      <c r="C181" s="4"/>
      <c r="I181" s="10"/>
      <c r="J181" s="10"/>
      <c r="K181" s="10"/>
      <c r="L181" s="10"/>
      <c r="M181" s="10"/>
      <c r="N181" s="10"/>
      <c r="O181" s="43"/>
      <c r="P181" s="10"/>
      <c r="Q181" s="10"/>
      <c r="R181" s="10"/>
      <c r="S181" s="37"/>
      <c r="T181" s="44"/>
      <c r="U181" s="44"/>
      <c r="V181" s="44"/>
      <c r="W181" s="44"/>
    </row>
    <row r="182" spans="1:23" x14ac:dyDescent="0.2">
      <c r="A182" s="3" t="s">
        <v>96</v>
      </c>
      <c r="B182" s="3"/>
      <c r="C182" s="8" t="s">
        <v>97</v>
      </c>
      <c r="I182" s="10"/>
      <c r="J182" s="10"/>
      <c r="K182" s="10"/>
      <c r="L182" s="10"/>
      <c r="M182" s="10"/>
      <c r="N182" s="10"/>
      <c r="O182" s="43"/>
      <c r="P182" s="10"/>
      <c r="Q182" s="10"/>
      <c r="R182" s="10"/>
      <c r="S182" s="37"/>
      <c r="T182" s="44"/>
      <c r="U182" s="44"/>
      <c r="V182" s="44"/>
      <c r="W182" s="44"/>
    </row>
    <row r="183" spans="1:23" x14ac:dyDescent="0.2">
      <c r="A183" s="2"/>
      <c r="B183" s="3"/>
      <c r="C183" s="4" t="str">
        <f>C$11</f>
        <v>TOTAL</v>
      </c>
      <c r="D183" s="32">
        <f>[1]transpose!A81</f>
        <v>2449.4</v>
      </c>
      <c r="E183" s="32">
        <f>[1]transpose!B81</f>
        <v>0</v>
      </c>
      <c r="F183" s="32">
        <f>[1]transpose!C81</f>
        <v>0</v>
      </c>
      <c r="G183" s="32">
        <f>[1]transpose!D81</f>
        <v>1</v>
      </c>
      <c r="H183" s="32">
        <f>[1]transpose!E81</f>
        <v>313.5</v>
      </c>
      <c r="I183" s="10">
        <f>[1]transpose!F81</f>
        <v>19388673.07</v>
      </c>
      <c r="J183" s="10">
        <f>[1]transpose!G81</f>
        <v>0</v>
      </c>
      <c r="K183" s="10">
        <f>[1]transpose!H81</f>
        <v>0</v>
      </c>
      <c r="L183" s="10">
        <f>[1]transpose!I81</f>
        <v>7381</v>
      </c>
      <c r="M183" s="10">
        <f>[1]transpose!J81</f>
        <v>0</v>
      </c>
      <c r="N183" s="10">
        <f>[1]transpose!K81</f>
        <v>19388673.07</v>
      </c>
      <c r="O183" s="43">
        <f>[1]transpose!L81</f>
        <v>-2514148.3038079971</v>
      </c>
      <c r="P183" s="10">
        <f>[1]transpose!M81</f>
        <v>16874524.766192004</v>
      </c>
      <c r="Q183" s="10">
        <f>[1]transpose!N81</f>
        <v>4045495.71</v>
      </c>
      <c r="R183" s="10">
        <f>[1]transpose!O81</f>
        <v>151437288</v>
      </c>
      <c r="S183" s="37">
        <f>[1]transpose!P81</f>
        <v>26.713999999999999</v>
      </c>
      <c r="T183" s="41">
        <f>[1]transpose!Q81</f>
        <v>659804.09</v>
      </c>
      <c r="U183" s="41">
        <f>[1]transpose!R81</f>
        <v>12169224.966192003</v>
      </c>
      <c r="V183" s="41">
        <f>[1]transpose!S81</f>
        <v>0</v>
      </c>
      <c r="W183" s="41">
        <f>[1]transpose!T81</f>
        <v>0</v>
      </c>
    </row>
    <row r="184" spans="1:23" x14ac:dyDescent="0.2">
      <c r="A184" s="2"/>
      <c r="B184" s="3"/>
      <c r="C184" s="4" t="str">
        <f>C$12</f>
        <v>PER PUPIL</v>
      </c>
      <c r="I184" s="10">
        <f>I183/(D183)</f>
        <v>7915.6826447293215</v>
      </c>
      <c r="J184" s="10">
        <f>J183/(D183)</f>
        <v>0</v>
      </c>
      <c r="K184" s="10"/>
      <c r="L184" s="10"/>
      <c r="M184" s="10">
        <f t="shared" ref="M184:R184" si="37">M183/($D183)</f>
        <v>0</v>
      </c>
      <c r="N184" s="10">
        <f t="shared" si="37"/>
        <v>7915.6826447293215</v>
      </c>
      <c r="O184" s="43">
        <f t="shared" si="37"/>
        <v>-1026.4343528243639</v>
      </c>
      <c r="P184" s="10">
        <f t="shared" si="37"/>
        <v>6889.248291904958</v>
      </c>
      <c r="Q184" s="10">
        <f t="shared" si="37"/>
        <v>1651.6272189107535</v>
      </c>
      <c r="R184" s="10">
        <f t="shared" si="37"/>
        <v>61826.279088756426</v>
      </c>
      <c r="S184" s="37"/>
      <c r="T184" s="41">
        <f>T183/($D183)</f>
        <v>269.37376092104188</v>
      </c>
      <c r="U184" s="41">
        <f>U183/($D183)</f>
        <v>4968.247312073162</v>
      </c>
      <c r="V184" s="41">
        <f>V183/($D183)</f>
        <v>0</v>
      </c>
      <c r="W184" s="41">
        <f>W183/($D183)</f>
        <v>0</v>
      </c>
    </row>
    <row r="185" spans="1:23" x14ac:dyDescent="0.2">
      <c r="A185" s="2"/>
      <c r="B185" s="3"/>
      <c r="C185" s="4"/>
      <c r="I185" s="10"/>
      <c r="J185" s="10"/>
      <c r="K185" s="10"/>
      <c r="L185" s="10"/>
      <c r="M185" s="10"/>
      <c r="N185" s="10"/>
      <c r="O185" s="43"/>
      <c r="P185" s="10"/>
      <c r="Q185" s="10"/>
      <c r="R185" s="10"/>
      <c r="S185" s="37"/>
      <c r="T185" s="44"/>
      <c r="U185" s="44"/>
      <c r="V185" s="44"/>
      <c r="W185" s="44"/>
    </row>
    <row r="186" spans="1:23" x14ac:dyDescent="0.2">
      <c r="A186" s="3" t="s">
        <v>96</v>
      </c>
      <c r="B186" s="3"/>
      <c r="C186" s="8" t="s">
        <v>98</v>
      </c>
      <c r="I186" s="10"/>
      <c r="J186" s="10"/>
      <c r="K186" s="10"/>
      <c r="L186" s="10"/>
      <c r="M186" s="10"/>
      <c r="N186" s="10"/>
      <c r="O186" s="43"/>
      <c r="P186" s="10"/>
      <c r="Q186" s="10"/>
      <c r="R186" s="10"/>
      <c r="S186" s="37"/>
      <c r="T186" s="44"/>
      <c r="U186" s="44"/>
      <c r="V186" s="44"/>
      <c r="W186" s="44"/>
    </row>
    <row r="187" spans="1:23" x14ac:dyDescent="0.2">
      <c r="A187" s="2"/>
      <c r="B187" s="3"/>
      <c r="C187" s="4" t="str">
        <f>C$11</f>
        <v>TOTAL</v>
      </c>
      <c r="D187" s="32">
        <f>[1]transpose!A82</f>
        <v>322.10000000000002</v>
      </c>
      <c r="E187" s="32">
        <f>[1]transpose!B82</f>
        <v>0</v>
      </c>
      <c r="F187" s="32">
        <f>[1]transpose!C82</f>
        <v>0</v>
      </c>
      <c r="G187" s="32">
        <f>[1]transpose!D82</f>
        <v>0</v>
      </c>
      <c r="H187" s="32">
        <f>[1]transpose!E82</f>
        <v>71</v>
      </c>
      <c r="I187" s="10">
        <f>[1]transpose!F82</f>
        <v>3455207.96</v>
      </c>
      <c r="J187" s="10">
        <f>[1]transpose!G82</f>
        <v>35492.97</v>
      </c>
      <c r="K187" s="10">
        <f>[1]transpose!H82</f>
        <v>0</v>
      </c>
      <c r="L187" s="10">
        <f>[1]transpose!I82</f>
        <v>0</v>
      </c>
      <c r="M187" s="10">
        <f>[1]transpose!J82</f>
        <v>0</v>
      </c>
      <c r="N187" s="10">
        <f>[1]transpose!K82</f>
        <v>3490700.93</v>
      </c>
      <c r="O187" s="43">
        <f>[1]transpose!L82</f>
        <v>-452642.62234839459</v>
      </c>
      <c r="P187" s="10">
        <f>[1]transpose!M82</f>
        <v>3038058.3076516055</v>
      </c>
      <c r="Q187" s="10">
        <f>[1]transpose!N82</f>
        <v>535220.59</v>
      </c>
      <c r="R187" s="10">
        <f>[1]transpose!O82</f>
        <v>27893506</v>
      </c>
      <c r="S187" s="37">
        <f>[1]transpose!P82</f>
        <v>19.187999999999999</v>
      </c>
      <c r="T187" s="41">
        <f>[1]transpose!Q82</f>
        <v>89773.49</v>
      </c>
      <c r="U187" s="41">
        <f>[1]transpose!R82</f>
        <v>2413064.2276516054</v>
      </c>
      <c r="V187" s="41">
        <f>[1]transpose!S82</f>
        <v>0</v>
      </c>
      <c r="W187" s="41">
        <f>[1]transpose!T82</f>
        <v>0</v>
      </c>
    </row>
    <row r="188" spans="1:23" x14ac:dyDescent="0.2">
      <c r="A188" s="2"/>
      <c r="B188" s="3"/>
      <c r="C188" s="4" t="str">
        <f>C$12</f>
        <v>PER PUPIL</v>
      </c>
      <c r="I188" s="10">
        <f>I187/(D187)</f>
        <v>10727.128096864328</v>
      </c>
      <c r="J188" s="10">
        <f>J187/(D187)</f>
        <v>110.19239366656318</v>
      </c>
      <c r="K188" s="10"/>
      <c r="L188" s="10"/>
      <c r="M188" s="10">
        <f t="shared" ref="M188:R188" si="38">M187/($D187)</f>
        <v>0</v>
      </c>
      <c r="N188" s="10">
        <f t="shared" si="38"/>
        <v>10837.32049053089</v>
      </c>
      <c r="O188" s="43">
        <f t="shared" si="38"/>
        <v>-1405.2860054281111</v>
      </c>
      <c r="P188" s="10">
        <f t="shared" si="38"/>
        <v>9432.0344851027785</v>
      </c>
      <c r="Q188" s="10">
        <f t="shared" si="38"/>
        <v>1661.659701955914</v>
      </c>
      <c r="R188" s="10">
        <f t="shared" si="38"/>
        <v>86598.900962434025</v>
      </c>
      <c r="S188" s="37"/>
      <c r="T188" s="41">
        <f>T187/($D187)</f>
        <v>278.71310152126671</v>
      </c>
      <c r="U188" s="41">
        <f>U187/($D187)</f>
        <v>7491.6616816255982</v>
      </c>
      <c r="V188" s="41">
        <f>V187/($D187)</f>
        <v>0</v>
      </c>
      <c r="W188" s="41">
        <f>W187/($D187)</f>
        <v>0</v>
      </c>
    </row>
    <row r="189" spans="1:23" x14ac:dyDescent="0.2">
      <c r="A189" s="2"/>
      <c r="B189" s="3"/>
      <c r="C189" s="4"/>
      <c r="I189" s="10"/>
      <c r="J189" s="10"/>
      <c r="K189" s="10"/>
      <c r="L189" s="10"/>
      <c r="M189" s="10"/>
      <c r="N189" s="10"/>
      <c r="O189" s="43"/>
      <c r="P189" s="10"/>
      <c r="Q189" s="10"/>
      <c r="R189" s="10"/>
      <c r="S189" s="37"/>
      <c r="T189" s="44"/>
      <c r="U189" s="44"/>
      <c r="V189" s="44"/>
      <c r="W189" s="44"/>
    </row>
    <row r="190" spans="1:23" x14ac:dyDescent="0.2">
      <c r="A190" s="3" t="s">
        <v>96</v>
      </c>
      <c r="B190" s="3"/>
      <c r="C190" s="8" t="s">
        <v>99</v>
      </c>
      <c r="I190" s="10"/>
      <c r="J190" s="10"/>
      <c r="K190" s="10"/>
      <c r="L190" s="10"/>
      <c r="M190" s="10"/>
      <c r="N190" s="10"/>
      <c r="O190" s="43"/>
      <c r="P190" s="10"/>
      <c r="Q190" s="10"/>
      <c r="R190" s="10"/>
      <c r="S190" s="37"/>
      <c r="T190" s="44"/>
      <c r="U190" s="44"/>
      <c r="V190" s="44"/>
      <c r="W190" s="44"/>
    </row>
    <row r="191" spans="1:23" x14ac:dyDescent="0.2">
      <c r="A191" s="2"/>
      <c r="B191" s="3"/>
      <c r="C191" s="4" t="str">
        <f>C$11</f>
        <v>TOTAL</v>
      </c>
      <c r="D191" s="32">
        <f>[1]transpose!A83</f>
        <v>293</v>
      </c>
      <c r="E191" s="32">
        <f>[1]transpose!B83</f>
        <v>0</v>
      </c>
      <c r="F191" s="32">
        <f>[1]transpose!C83</f>
        <v>0</v>
      </c>
      <c r="G191" s="32">
        <f>[1]transpose!D83</f>
        <v>0</v>
      </c>
      <c r="H191" s="32">
        <f>[1]transpose!E83</f>
        <v>83.3</v>
      </c>
      <c r="I191" s="10">
        <f>[1]transpose!F83</f>
        <v>3270055.05</v>
      </c>
      <c r="J191" s="10">
        <f>[1]transpose!G83</f>
        <v>0</v>
      </c>
      <c r="K191" s="10">
        <f>[1]transpose!H83</f>
        <v>0</v>
      </c>
      <c r="L191" s="10">
        <f>[1]transpose!I83</f>
        <v>0</v>
      </c>
      <c r="M191" s="10">
        <f>[1]transpose!J83</f>
        <v>0</v>
      </c>
      <c r="N191" s="10">
        <f>[1]transpose!K83</f>
        <v>3270055.05</v>
      </c>
      <c r="O191" s="43">
        <f>[1]transpose!L83</f>
        <v>-424031.25410563615</v>
      </c>
      <c r="P191" s="10">
        <f>[1]transpose!M83</f>
        <v>2846023.7958943639</v>
      </c>
      <c r="Q191" s="10">
        <f>[1]transpose!N83</f>
        <v>374490.93</v>
      </c>
      <c r="R191" s="10">
        <f>[1]transpose!O83</f>
        <v>14767575</v>
      </c>
      <c r="S191" s="37">
        <f>[1]transpose!P83</f>
        <v>25.359000000000002</v>
      </c>
      <c r="T191" s="41">
        <f>[1]transpose!Q83</f>
        <v>52787.35</v>
      </c>
      <c r="U191" s="41">
        <f>[1]transpose!R83</f>
        <v>2418745.5158943636</v>
      </c>
      <c r="V191" s="41">
        <f>[1]transpose!S83</f>
        <v>0</v>
      </c>
      <c r="W191" s="41">
        <f>[1]transpose!T83</f>
        <v>0</v>
      </c>
    </row>
    <row r="192" spans="1:23" x14ac:dyDescent="0.2">
      <c r="A192" s="2"/>
      <c r="B192" s="3"/>
      <c r="C192" s="4" t="str">
        <f>C$12</f>
        <v>PER PUPIL</v>
      </c>
      <c r="I192" s="10">
        <f>I191/(D191)</f>
        <v>11160.597440273037</v>
      </c>
      <c r="J192" s="10">
        <f>J191/(D191)</f>
        <v>0</v>
      </c>
      <c r="K192" s="10"/>
      <c r="L192" s="10"/>
      <c r="M192" s="10">
        <f t="shared" ref="M192:R192" si="39">M191/($D191)</f>
        <v>0</v>
      </c>
      <c r="N192" s="10">
        <f t="shared" si="39"/>
        <v>11160.597440273037</v>
      </c>
      <c r="O192" s="43">
        <f t="shared" si="39"/>
        <v>-1447.2056454117276</v>
      </c>
      <c r="P192" s="10">
        <f t="shared" si="39"/>
        <v>9713.3917948613107</v>
      </c>
      <c r="Q192" s="10">
        <f t="shared" si="39"/>
        <v>1278.1260409556314</v>
      </c>
      <c r="R192" s="10">
        <f t="shared" si="39"/>
        <v>50401.279863481228</v>
      </c>
      <c r="S192" s="37"/>
      <c r="T192" s="41">
        <f>T191/($D191)</f>
        <v>180.16160409556315</v>
      </c>
      <c r="U192" s="41">
        <f>U191/($D191)</f>
        <v>8255.1041498101149</v>
      </c>
      <c r="V192" s="41">
        <f>V191/($D191)</f>
        <v>0</v>
      </c>
      <c r="W192" s="41">
        <f>W191/($D191)</f>
        <v>0</v>
      </c>
    </row>
    <row r="193" spans="1:23" x14ac:dyDescent="0.2">
      <c r="A193" s="2"/>
      <c r="B193" s="3"/>
      <c r="C193" s="4"/>
      <c r="I193" s="10"/>
      <c r="J193" s="10"/>
      <c r="K193" s="10"/>
      <c r="L193" s="10"/>
      <c r="M193" s="10"/>
      <c r="N193" s="10"/>
      <c r="O193" s="43"/>
      <c r="P193" s="10"/>
      <c r="Q193" s="10"/>
      <c r="R193" s="10"/>
      <c r="S193" s="37"/>
      <c r="T193" s="44"/>
      <c r="U193" s="44"/>
      <c r="V193" s="44"/>
      <c r="W193" s="44"/>
    </row>
    <row r="194" spans="1:23" x14ac:dyDescent="0.2">
      <c r="A194" s="3" t="s">
        <v>96</v>
      </c>
      <c r="B194" s="3"/>
      <c r="C194" s="8" t="s">
        <v>96</v>
      </c>
      <c r="I194" s="10"/>
      <c r="J194" s="10"/>
      <c r="K194" s="10"/>
      <c r="L194" s="10"/>
      <c r="M194" s="10"/>
      <c r="N194" s="10"/>
      <c r="O194" s="43"/>
      <c r="P194" s="10"/>
      <c r="Q194" s="10"/>
      <c r="R194" s="10"/>
      <c r="S194" s="37"/>
      <c r="T194" s="44"/>
      <c r="U194" s="44"/>
      <c r="V194" s="44"/>
      <c r="W194" s="44"/>
    </row>
    <row r="195" spans="1:23" x14ac:dyDescent="0.2">
      <c r="A195" s="2"/>
      <c r="B195" s="2"/>
      <c r="C195" s="4" t="str">
        <f>C$11</f>
        <v>TOTAL</v>
      </c>
      <c r="D195" s="32">
        <f>[1]transpose!A84</f>
        <v>209.6</v>
      </c>
      <c r="E195" s="32">
        <f>[1]transpose!B84</f>
        <v>0</v>
      </c>
      <c r="F195" s="32">
        <f>[1]transpose!C84</f>
        <v>0</v>
      </c>
      <c r="G195" s="32">
        <f>[1]transpose!D84</f>
        <v>0</v>
      </c>
      <c r="H195" s="32">
        <f>[1]transpose!E84</f>
        <v>54.4</v>
      </c>
      <c r="I195" s="10">
        <f>[1]transpose!F84</f>
        <v>2765583.5300000003</v>
      </c>
      <c r="J195" s="10">
        <f>[1]transpose!G84</f>
        <v>0</v>
      </c>
      <c r="K195" s="10">
        <f>[1]transpose!H84</f>
        <v>0</v>
      </c>
      <c r="L195" s="10">
        <f>[1]transpose!I84</f>
        <v>0</v>
      </c>
      <c r="M195" s="10">
        <f>[1]transpose!J84</f>
        <v>0</v>
      </c>
      <c r="N195" s="10">
        <f>[1]transpose!K84</f>
        <v>2765583.5300000003</v>
      </c>
      <c r="O195" s="43">
        <f>[1]transpose!L84</f>
        <v>-358615.93600994343</v>
      </c>
      <c r="P195" s="10">
        <f>[1]transpose!M84</f>
        <v>2406967.5939900568</v>
      </c>
      <c r="Q195" s="10">
        <f>[1]transpose!N84</f>
        <v>365472.29</v>
      </c>
      <c r="R195" s="10">
        <f>[1]transpose!O84</f>
        <v>17744819</v>
      </c>
      <c r="S195" s="37">
        <f>[1]transpose!P84</f>
        <v>20.596</v>
      </c>
      <c r="T195" s="41">
        <f>[1]transpose!Q84</f>
        <v>58813.86</v>
      </c>
      <c r="U195" s="41">
        <f>[1]transpose!R84</f>
        <v>1982681.4439900566</v>
      </c>
      <c r="V195" s="41">
        <f>[1]transpose!S84</f>
        <v>0</v>
      </c>
      <c r="W195" s="41">
        <f>[1]transpose!T84</f>
        <v>0</v>
      </c>
    </row>
    <row r="196" spans="1:23" x14ac:dyDescent="0.2">
      <c r="A196" s="2"/>
      <c r="B196" s="2"/>
      <c r="C196" s="4" t="str">
        <f>C$12</f>
        <v>PER PUPIL</v>
      </c>
      <c r="I196" s="10">
        <f>I195/(D195)</f>
        <v>13194.577910305345</v>
      </c>
      <c r="J196" s="10">
        <f>J195/(D195)</f>
        <v>0</v>
      </c>
      <c r="K196" s="10"/>
      <c r="L196" s="10"/>
      <c r="M196" s="10">
        <f t="shared" ref="M196:R196" si="40">M195/($D195)</f>
        <v>0</v>
      </c>
      <c r="N196" s="10">
        <f t="shared" si="40"/>
        <v>13194.577910305345</v>
      </c>
      <c r="O196" s="43">
        <f t="shared" si="40"/>
        <v>-1710.9538931772111</v>
      </c>
      <c r="P196" s="10">
        <f t="shared" si="40"/>
        <v>11483.624017128133</v>
      </c>
      <c r="Q196" s="10">
        <f t="shared" si="40"/>
        <v>1743.6655057251908</v>
      </c>
      <c r="R196" s="10">
        <f t="shared" si="40"/>
        <v>84660.395992366408</v>
      </c>
      <c r="S196" s="37"/>
      <c r="T196" s="41">
        <f>T195/($D195)</f>
        <v>280.60047709923663</v>
      </c>
      <c r="U196" s="41">
        <f>U195/($D195)</f>
        <v>9459.3580343037047</v>
      </c>
      <c r="V196" s="41">
        <f>V195/($D195)</f>
        <v>0</v>
      </c>
      <c r="W196" s="41">
        <f>W195/($D195)</f>
        <v>0</v>
      </c>
    </row>
    <row r="197" spans="1:23" x14ac:dyDescent="0.2">
      <c r="A197" s="2"/>
      <c r="B197" s="2"/>
      <c r="C197" s="4"/>
      <c r="I197" s="10"/>
      <c r="J197" s="10"/>
      <c r="K197" s="10"/>
      <c r="L197" s="10"/>
      <c r="M197" s="10"/>
      <c r="N197" s="10"/>
      <c r="O197" s="43"/>
      <c r="P197" s="10"/>
      <c r="Q197" s="10"/>
      <c r="R197" s="10"/>
      <c r="S197" s="37"/>
      <c r="T197" s="44"/>
      <c r="U197" s="44"/>
      <c r="V197" s="44"/>
      <c r="W197" s="44"/>
    </row>
    <row r="198" spans="1:23" x14ac:dyDescent="0.2">
      <c r="A198" s="3" t="s">
        <v>96</v>
      </c>
      <c r="B198" s="3"/>
      <c r="C198" s="8" t="s">
        <v>100</v>
      </c>
      <c r="I198" s="10"/>
      <c r="J198" s="10"/>
      <c r="K198" s="10"/>
      <c r="L198" s="10"/>
      <c r="M198" s="10"/>
      <c r="N198" s="10"/>
      <c r="O198" s="43"/>
      <c r="P198" s="10"/>
      <c r="Q198" s="10"/>
      <c r="R198" s="10"/>
      <c r="S198" s="37"/>
      <c r="T198" s="44"/>
      <c r="U198" s="44"/>
      <c r="V198" s="44"/>
      <c r="W198" s="44"/>
    </row>
    <row r="199" spans="1:23" x14ac:dyDescent="0.2">
      <c r="A199" s="2"/>
      <c r="B199" s="2"/>
      <c r="C199" s="4" t="str">
        <f>C$11</f>
        <v>TOTAL</v>
      </c>
      <c r="D199" s="32">
        <f>[1]transpose!A85</f>
        <v>50</v>
      </c>
      <c r="E199" s="32">
        <f>[1]transpose!B85</f>
        <v>0</v>
      </c>
      <c r="F199" s="32">
        <f>[1]transpose!C85</f>
        <v>0</v>
      </c>
      <c r="G199" s="32">
        <f>[1]transpose!D85</f>
        <v>0</v>
      </c>
      <c r="H199" s="32">
        <f>[1]transpose!E85</f>
        <v>5.5</v>
      </c>
      <c r="I199" s="10">
        <f>[1]transpose!F85</f>
        <v>843848.45000000007</v>
      </c>
      <c r="J199" s="10">
        <f>[1]transpose!G85</f>
        <v>0</v>
      </c>
      <c r="K199" s="10">
        <f>[1]transpose!H85</f>
        <v>0</v>
      </c>
      <c r="L199" s="10">
        <f>[1]transpose!I85</f>
        <v>0</v>
      </c>
      <c r="M199" s="10">
        <f>[1]transpose!J85</f>
        <v>0</v>
      </c>
      <c r="N199" s="10">
        <f>[1]transpose!K85</f>
        <v>843848.45000000007</v>
      </c>
      <c r="O199" s="43">
        <f>[1]transpose!L85</f>
        <v>-109422.65835206573</v>
      </c>
      <c r="P199" s="10">
        <f>[1]transpose!M85</f>
        <v>734425.79164793435</v>
      </c>
      <c r="Q199" s="10">
        <f>[1]transpose!N85</f>
        <v>227223.94</v>
      </c>
      <c r="R199" s="10">
        <f>[1]transpose!O85</f>
        <v>13526845</v>
      </c>
      <c r="S199" s="37">
        <f>[1]transpose!P85</f>
        <v>16.797999999999998</v>
      </c>
      <c r="T199" s="41">
        <f>[1]transpose!Q85</f>
        <v>35962.67</v>
      </c>
      <c r="U199" s="41">
        <f>[1]transpose!R85</f>
        <v>471239.18164793437</v>
      </c>
      <c r="V199" s="41">
        <f>[1]transpose!S85</f>
        <v>0</v>
      </c>
      <c r="W199" s="41">
        <f>[1]transpose!T85</f>
        <v>0</v>
      </c>
    </row>
    <row r="200" spans="1:23" x14ac:dyDescent="0.2">
      <c r="A200" s="2"/>
      <c r="B200" s="2"/>
      <c r="C200" s="4" t="str">
        <f>C$12</f>
        <v>PER PUPIL</v>
      </c>
      <c r="I200" s="10">
        <f>I199/(D199)</f>
        <v>16876.969000000001</v>
      </c>
      <c r="J200" s="10">
        <f>J199/(D199)</f>
        <v>0</v>
      </c>
      <c r="K200" s="10"/>
      <c r="L200" s="10"/>
      <c r="M200" s="10">
        <f t="shared" ref="M200:R200" si="41">M199/($D199)</f>
        <v>0</v>
      </c>
      <c r="N200" s="10">
        <f t="shared" si="41"/>
        <v>16876.969000000001</v>
      </c>
      <c r="O200" s="43">
        <f t="shared" si="41"/>
        <v>-2188.4531670413144</v>
      </c>
      <c r="P200" s="10">
        <f t="shared" si="41"/>
        <v>14688.515832958687</v>
      </c>
      <c r="Q200" s="10">
        <f t="shared" si="41"/>
        <v>4544.4787999999999</v>
      </c>
      <c r="R200" s="10">
        <f t="shared" si="41"/>
        <v>270536.90000000002</v>
      </c>
      <c r="S200" s="37"/>
      <c r="T200" s="41">
        <f>T199/($D199)</f>
        <v>719.25339999999994</v>
      </c>
      <c r="U200" s="41">
        <f>U199/($D199)</f>
        <v>9424.783632958688</v>
      </c>
      <c r="V200" s="41">
        <f>V199/($D199)</f>
        <v>0</v>
      </c>
      <c r="W200" s="41">
        <f>W199/($D199)</f>
        <v>0</v>
      </c>
    </row>
    <row r="201" spans="1:23" x14ac:dyDescent="0.2">
      <c r="A201" s="2"/>
      <c r="B201" s="2"/>
      <c r="C201" s="4"/>
      <c r="I201" s="10"/>
      <c r="J201" s="10"/>
      <c r="K201" s="10"/>
      <c r="L201" s="10"/>
      <c r="M201" s="10"/>
      <c r="N201" s="10"/>
      <c r="O201" s="43"/>
      <c r="P201" s="10"/>
      <c r="Q201" s="10"/>
      <c r="R201" s="10"/>
      <c r="S201" s="37"/>
      <c r="T201" s="44"/>
      <c r="U201" s="44"/>
      <c r="V201" s="44"/>
      <c r="W201" s="44"/>
    </row>
    <row r="202" spans="1:23" x14ac:dyDescent="0.2">
      <c r="A202" s="3" t="s">
        <v>101</v>
      </c>
      <c r="B202" s="3"/>
      <c r="C202" s="8" t="s">
        <v>102</v>
      </c>
      <c r="I202" s="10"/>
      <c r="J202" s="10"/>
      <c r="K202" s="10"/>
      <c r="L202" s="10"/>
      <c r="M202" s="10"/>
      <c r="N202" s="10"/>
      <c r="O202" s="43"/>
      <c r="P202" s="10"/>
      <c r="Q202" s="10"/>
      <c r="R202" s="10"/>
      <c r="S202" s="37"/>
      <c r="T202" s="44"/>
      <c r="U202" s="44"/>
      <c r="V202" s="44"/>
      <c r="W202" s="44"/>
    </row>
    <row r="203" spans="1:23" x14ac:dyDescent="0.2">
      <c r="A203" s="2"/>
      <c r="B203" s="2"/>
      <c r="C203" s="4" t="str">
        <f>C$11</f>
        <v>TOTAL</v>
      </c>
      <c r="D203" s="32">
        <f>[1]transpose!A86</f>
        <v>479</v>
      </c>
      <c r="E203" s="32">
        <f>[1]transpose!B86</f>
        <v>53.5</v>
      </c>
      <c r="F203" s="32">
        <f>[1]transpose!C86</f>
        <v>0</v>
      </c>
      <c r="G203" s="32">
        <f>[1]transpose!D86</f>
        <v>0</v>
      </c>
      <c r="H203" s="32">
        <f>[1]transpose!E86</f>
        <v>194.1</v>
      </c>
      <c r="I203" s="10">
        <f>[1]transpose!F86</f>
        <v>4850033.83</v>
      </c>
      <c r="J203" s="10">
        <f>[1]transpose!G86</f>
        <v>5515.68</v>
      </c>
      <c r="K203" s="10">
        <f>[1]transpose!H86</f>
        <v>0</v>
      </c>
      <c r="L203" s="10">
        <f>[1]transpose!I86</f>
        <v>0</v>
      </c>
      <c r="M203" s="10">
        <f>[1]transpose!J86</f>
        <v>-424576.53500000003</v>
      </c>
      <c r="N203" s="10">
        <f>[1]transpose!K86</f>
        <v>4855549.51</v>
      </c>
      <c r="O203" s="43">
        <f>[1]transpose!L86</f>
        <v>-629623.87990908814</v>
      </c>
      <c r="P203" s="10">
        <f>[1]transpose!M86</f>
        <v>3801349.0950909117</v>
      </c>
      <c r="Q203" s="10">
        <f>[1]transpose!N86</f>
        <v>583514.42000000004</v>
      </c>
      <c r="R203" s="10">
        <f>[1]transpose!O86</f>
        <v>21611645</v>
      </c>
      <c r="S203" s="37">
        <f>[1]transpose!P86</f>
        <v>27</v>
      </c>
      <c r="T203" s="41">
        <f>[1]transpose!Q86</f>
        <v>64439.72</v>
      </c>
      <c r="U203" s="41">
        <f>[1]transpose!R86</f>
        <v>3577971.4900909117</v>
      </c>
      <c r="V203" s="41">
        <f>[1]transpose!S86</f>
        <v>0</v>
      </c>
      <c r="W203" s="41">
        <f>[1]transpose!T86</f>
        <v>0</v>
      </c>
    </row>
    <row r="204" spans="1:23" x14ac:dyDescent="0.2">
      <c r="A204" s="3"/>
      <c r="B204" s="3"/>
      <c r="C204" s="4" t="str">
        <f>C$12</f>
        <v>PER PUPIL</v>
      </c>
      <c r="I204" s="10">
        <f>I203/(D203+E203)</f>
        <v>9108.0447511737093</v>
      </c>
      <c r="J204" s="10">
        <f>J203/(D203)</f>
        <v>11.51498956158664</v>
      </c>
      <c r="K204" s="10"/>
      <c r="L204" s="10"/>
      <c r="M204" s="10">
        <f>M203/($E203)</f>
        <v>-7936.01</v>
      </c>
      <c r="N204" s="10">
        <f>N203/($D203+E203)</f>
        <v>9118.4028356807503</v>
      </c>
      <c r="O204" s="43">
        <f>O203/($D203+E203)</f>
        <v>-1182.3922627400716</v>
      </c>
      <c r="P204" s="10">
        <f>P203/($D203+E203)</f>
        <v>7138.6837466495999</v>
      </c>
      <c r="Q204" s="10">
        <f>Q203/($D203+E203)</f>
        <v>1095.8017276995306</v>
      </c>
      <c r="R204" s="10">
        <f>R203/($D203+E203)</f>
        <v>40585.248826291077</v>
      </c>
      <c r="S204" s="37"/>
      <c r="T204" s="41">
        <f>T203/($D203+E203)</f>
        <v>121.01355868544601</v>
      </c>
      <c r="U204" s="41">
        <f>U203/($D203+E203)</f>
        <v>6719.1952865557032</v>
      </c>
      <c r="V204" s="41">
        <f>V203/($D203)</f>
        <v>0</v>
      </c>
      <c r="W204" s="41">
        <f>W203/($D203)</f>
        <v>0</v>
      </c>
    </row>
    <row r="205" spans="1:23" x14ac:dyDescent="0.2">
      <c r="A205" s="2"/>
      <c r="B205" s="3"/>
      <c r="C205" s="4"/>
      <c r="I205" s="10"/>
      <c r="J205" s="10"/>
      <c r="K205" s="10"/>
      <c r="L205" s="10"/>
      <c r="M205" s="10"/>
      <c r="N205" s="10"/>
      <c r="O205" s="43"/>
      <c r="P205" s="10"/>
      <c r="Q205" s="10"/>
      <c r="R205" s="10"/>
      <c r="S205" s="37"/>
      <c r="T205" s="44"/>
      <c r="U205" s="44"/>
      <c r="V205" s="44"/>
      <c r="W205" s="44"/>
    </row>
    <row r="206" spans="1:23" x14ac:dyDescent="0.2">
      <c r="A206" s="3" t="s">
        <v>101</v>
      </c>
      <c r="B206" s="3"/>
      <c r="C206" s="8" t="s">
        <v>103</v>
      </c>
      <c r="I206" s="10"/>
      <c r="J206" s="10"/>
      <c r="K206" s="10"/>
      <c r="L206" s="10"/>
      <c r="M206" s="10"/>
      <c r="N206" s="10"/>
      <c r="O206" s="43"/>
      <c r="P206" s="10"/>
      <c r="Q206" s="10"/>
      <c r="R206" s="10"/>
      <c r="S206" s="37"/>
      <c r="T206" s="44"/>
      <c r="U206" s="44"/>
      <c r="V206" s="44"/>
      <c r="W206" s="44"/>
    </row>
    <row r="207" spans="1:23" x14ac:dyDescent="0.2">
      <c r="A207" s="2"/>
      <c r="B207" s="3"/>
      <c r="C207" s="4" t="str">
        <f>C$11</f>
        <v>TOTAL</v>
      </c>
      <c r="D207" s="32">
        <f>[1]transpose!A87</f>
        <v>11148.2</v>
      </c>
      <c r="E207" s="32">
        <f>[1]transpose!B87</f>
        <v>0</v>
      </c>
      <c r="F207" s="32">
        <f>[1]transpose!C87</f>
        <v>0</v>
      </c>
      <c r="G207" s="32">
        <f>[1]transpose!D87</f>
        <v>1</v>
      </c>
      <c r="H207" s="32">
        <f>[1]transpose!E87</f>
        <v>7037.4</v>
      </c>
      <c r="I207" s="10">
        <f>[1]transpose!F87</f>
        <v>91259679.049999997</v>
      </c>
      <c r="J207" s="10">
        <f>[1]transpose!G87</f>
        <v>0</v>
      </c>
      <c r="K207" s="10">
        <f>[1]transpose!H87</f>
        <v>0</v>
      </c>
      <c r="L207" s="10">
        <f>[1]transpose!I87</f>
        <v>7381</v>
      </c>
      <c r="M207" s="10">
        <f>[1]transpose!J87</f>
        <v>0</v>
      </c>
      <c r="N207" s="10">
        <f>[1]transpose!K87</f>
        <v>91259679.049999997</v>
      </c>
      <c r="O207" s="43">
        <f>[1]transpose!L87</f>
        <v>-11833732.327181878</v>
      </c>
      <c r="P207" s="10">
        <f>[1]transpose!M87</f>
        <v>79425946.722818121</v>
      </c>
      <c r="Q207" s="10">
        <f>[1]transpose!N87</f>
        <v>9796959.6600000001</v>
      </c>
      <c r="R207" s="10">
        <f>[1]transpose!O87</f>
        <v>541507830</v>
      </c>
      <c r="S207" s="37">
        <f>[1]transpose!P87</f>
        <v>18.091999999999999</v>
      </c>
      <c r="T207" s="41">
        <f>[1]transpose!Q87</f>
        <v>1047571.95</v>
      </c>
      <c r="U207" s="41">
        <f>[1]transpose!R87</f>
        <v>68581415.112818122</v>
      </c>
      <c r="V207" s="41">
        <f>[1]transpose!S87</f>
        <v>5750000</v>
      </c>
      <c r="W207" s="41">
        <f>[1]transpose!T87</f>
        <v>403962.1803684709</v>
      </c>
    </row>
    <row r="208" spans="1:23" x14ac:dyDescent="0.2">
      <c r="A208" s="2"/>
      <c r="B208" s="3"/>
      <c r="C208" s="4" t="str">
        <f>C$12</f>
        <v>PER PUPIL</v>
      </c>
      <c r="I208" s="10">
        <f>I207/(D207)</f>
        <v>8186.0460926427577</v>
      </c>
      <c r="J208" s="10">
        <f>J207/(D207)</f>
        <v>0</v>
      </c>
      <c r="K208" s="10"/>
      <c r="L208" s="10"/>
      <c r="M208" s="10">
        <f t="shared" ref="M208:R208" si="42">M207/($D207)</f>
        <v>0</v>
      </c>
      <c r="N208" s="10">
        <f t="shared" si="42"/>
        <v>8186.0460926427577</v>
      </c>
      <c r="O208" s="43">
        <f t="shared" si="42"/>
        <v>-1061.4926469907139</v>
      </c>
      <c r="P208" s="10">
        <f t="shared" si="42"/>
        <v>7124.5534456520436</v>
      </c>
      <c r="Q208" s="10">
        <f t="shared" si="42"/>
        <v>878.79295850451194</v>
      </c>
      <c r="R208" s="10">
        <f t="shared" si="42"/>
        <v>48573.566136237234</v>
      </c>
      <c r="S208" s="37"/>
      <c r="T208" s="41">
        <f>T207/($D207)</f>
        <v>93.967810947058709</v>
      </c>
      <c r="U208" s="41">
        <f>U207/($D207)</f>
        <v>6151.7926762004736</v>
      </c>
      <c r="V208" s="41">
        <f>V207/($D207)</f>
        <v>515.77833192802427</v>
      </c>
      <c r="W208" s="41">
        <f>W207/($D207)</f>
        <v>36.235641661296967</v>
      </c>
    </row>
    <row r="209" spans="1:23" x14ac:dyDescent="0.2">
      <c r="A209" s="2"/>
      <c r="B209" s="3"/>
      <c r="C209" s="4"/>
      <c r="I209" s="10"/>
      <c r="J209" s="10"/>
      <c r="K209" s="10"/>
      <c r="L209" s="10"/>
      <c r="M209" s="10"/>
      <c r="N209" s="10"/>
      <c r="O209" s="43"/>
      <c r="P209" s="10"/>
      <c r="Q209" s="10"/>
      <c r="R209" s="10"/>
      <c r="S209" s="37"/>
      <c r="T209" s="44"/>
      <c r="U209" s="44"/>
      <c r="V209" s="44"/>
      <c r="W209" s="44"/>
    </row>
    <row r="210" spans="1:23" x14ac:dyDescent="0.2">
      <c r="A210" s="3" t="s">
        <v>101</v>
      </c>
      <c r="B210" s="3"/>
      <c r="C210" s="8" t="s">
        <v>104</v>
      </c>
      <c r="I210" s="10"/>
      <c r="J210" s="10"/>
      <c r="K210" s="10"/>
      <c r="L210" s="10"/>
      <c r="M210" s="10"/>
      <c r="N210" s="10"/>
      <c r="O210" s="43"/>
      <c r="P210" s="10"/>
      <c r="Q210" s="10"/>
      <c r="R210" s="10"/>
      <c r="S210" s="37"/>
      <c r="T210" s="44"/>
      <c r="U210" s="44"/>
      <c r="V210" s="44"/>
      <c r="W210" s="44"/>
    </row>
    <row r="211" spans="1:23" x14ac:dyDescent="0.2">
      <c r="A211" s="2"/>
      <c r="B211" s="3"/>
      <c r="C211" s="4" t="str">
        <f>C$11</f>
        <v>TOTAL</v>
      </c>
      <c r="D211" s="32">
        <f>[1]transpose!A88</f>
        <v>8693.4</v>
      </c>
      <c r="E211" s="32">
        <f>[1]transpose!B88</f>
        <v>0</v>
      </c>
      <c r="F211" s="32">
        <f>[1]transpose!C88</f>
        <v>0</v>
      </c>
      <c r="G211" s="32">
        <f>[1]transpose!D88</f>
        <v>4</v>
      </c>
      <c r="H211" s="32">
        <f>[1]transpose!E88</f>
        <v>3164.3</v>
      </c>
      <c r="I211" s="10">
        <f>[1]transpose!F88</f>
        <v>66594846.487999998</v>
      </c>
      <c r="J211" s="10">
        <f>[1]transpose!G88</f>
        <v>0</v>
      </c>
      <c r="K211" s="10">
        <f>[1]transpose!H88</f>
        <v>0</v>
      </c>
      <c r="L211" s="10">
        <f>[1]transpose!I88</f>
        <v>29524</v>
      </c>
      <c r="M211" s="10">
        <f>[1]transpose!J88</f>
        <v>0</v>
      </c>
      <c r="N211" s="10">
        <f>[1]transpose!K88</f>
        <v>66594846.487999998</v>
      </c>
      <c r="O211" s="43">
        <f>[1]transpose!L88</f>
        <v>-8635419.233470995</v>
      </c>
      <c r="P211" s="10">
        <f>[1]transpose!M88</f>
        <v>57959427.254528999</v>
      </c>
      <c r="Q211" s="10">
        <f>[1]transpose!N88</f>
        <v>7061449.2699999996</v>
      </c>
      <c r="R211" s="10">
        <f>[1]transpose!O88</f>
        <v>322528970</v>
      </c>
      <c r="S211" s="37">
        <f>[1]transpose!P88</f>
        <v>21.893999999999998</v>
      </c>
      <c r="T211" s="41">
        <f>[1]transpose!Q88</f>
        <v>579154.39</v>
      </c>
      <c r="U211" s="41">
        <f>[1]transpose!R88</f>
        <v>50318823.594529003</v>
      </c>
      <c r="V211" s="41">
        <f>[1]transpose!S88</f>
        <v>3950000</v>
      </c>
      <c r="W211" s="41">
        <f>[1]transpose!T88</f>
        <v>14000.827896393921</v>
      </c>
    </row>
    <row r="212" spans="1:23" x14ac:dyDescent="0.2">
      <c r="A212" s="2"/>
      <c r="B212" s="3"/>
      <c r="C212" s="4" t="str">
        <f>C$12</f>
        <v>PER PUPIL</v>
      </c>
      <c r="I212" s="10">
        <f>I211/(D211)</f>
        <v>7660.3913874893597</v>
      </c>
      <c r="J212" s="10">
        <f>J211/(D211)</f>
        <v>0</v>
      </c>
      <c r="K212" s="10"/>
      <c r="L212" s="10"/>
      <c r="M212" s="10">
        <f t="shared" ref="M212:R212" si="43">M211/($D211)</f>
        <v>0</v>
      </c>
      <c r="N212" s="10">
        <f t="shared" si="43"/>
        <v>7660.3913874893597</v>
      </c>
      <c r="O212" s="43">
        <f t="shared" si="43"/>
        <v>-993.33048444463566</v>
      </c>
      <c r="P212" s="10">
        <f t="shared" si="43"/>
        <v>6667.060903044724</v>
      </c>
      <c r="Q212" s="10">
        <f t="shared" si="43"/>
        <v>812.27704580486341</v>
      </c>
      <c r="R212" s="10">
        <f t="shared" si="43"/>
        <v>37100.440564106102</v>
      </c>
      <c r="S212" s="37"/>
      <c r="T212" s="41">
        <f>T211/($D211)</f>
        <v>66.620009432443013</v>
      </c>
      <c r="U212" s="41">
        <f>U211/($D211)</f>
        <v>5788.1638478074174</v>
      </c>
      <c r="V212" s="41">
        <f>V211/($D211)</f>
        <v>454.36768122943846</v>
      </c>
      <c r="W212" s="41">
        <f>W211/($D211)</f>
        <v>1.6105123307789728</v>
      </c>
    </row>
    <row r="213" spans="1:23" x14ac:dyDescent="0.2">
      <c r="A213" s="2"/>
      <c r="B213" s="3"/>
      <c r="C213" s="4"/>
      <c r="I213" s="10"/>
      <c r="J213" s="10"/>
      <c r="K213" s="10"/>
      <c r="L213" s="10"/>
      <c r="M213" s="10"/>
      <c r="N213" s="10"/>
      <c r="O213" s="43"/>
      <c r="P213" s="10"/>
      <c r="Q213" s="10"/>
      <c r="R213" s="10"/>
      <c r="S213" s="37"/>
      <c r="T213" s="44"/>
      <c r="U213" s="44"/>
      <c r="V213" s="44"/>
      <c r="W213" s="44"/>
    </row>
    <row r="214" spans="1:23" x14ac:dyDescent="0.2">
      <c r="A214" s="3" t="s">
        <v>101</v>
      </c>
      <c r="B214" s="3"/>
      <c r="C214" s="8" t="s">
        <v>105</v>
      </c>
      <c r="I214" s="10"/>
      <c r="J214" s="10"/>
      <c r="K214" s="10"/>
      <c r="L214" s="10"/>
      <c r="M214" s="10"/>
      <c r="N214" s="10"/>
      <c r="O214" s="43"/>
      <c r="P214" s="10"/>
      <c r="Q214" s="10"/>
      <c r="R214" s="10"/>
      <c r="S214" s="37"/>
      <c r="T214" s="44"/>
      <c r="U214" s="44"/>
      <c r="V214" s="44"/>
      <c r="W214" s="44"/>
    </row>
    <row r="215" spans="1:23" x14ac:dyDescent="0.2">
      <c r="A215" s="2"/>
      <c r="B215" s="3"/>
      <c r="C215" s="4" t="str">
        <f>C$11</f>
        <v>TOTAL</v>
      </c>
      <c r="D215" s="32">
        <f>[1]transpose!A89</f>
        <v>7639.2</v>
      </c>
      <c r="E215" s="32">
        <f>[1]transpose!B89</f>
        <v>0</v>
      </c>
      <c r="F215" s="32">
        <f>[1]transpose!C89</f>
        <v>0</v>
      </c>
      <c r="G215" s="32">
        <f>[1]transpose!D89</f>
        <v>0</v>
      </c>
      <c r="H215" s="32">
        <f>[1]transpose!E89</f>
        <v>2405.5</v>
      </c>
      <c r="I215" s="10">
        <f>[1]transpose!F89</f>
        <v>58520244.384000003</v>
      </c>
      <c r="J215" s="10">
        <f>[1]transpose!G89</f>
        <v>0</v>
      </c>
      <c r="K215" s="10">
        <f>[1]transpose!H89</f>
        <v>0</v>
      </c>
      <c r="L215" s="10">
        <f>[1]transpose!I89</f>
        <v>0</v>
      </c>
      <c r="M215" s="10">
        <f>[1]transpose!J89</f>
        <v>0</v>
      </c>
      <c r="N215" s="10">
        <f>[1]transpose!K89</f>
        <v>58520244.384000003</v>
      </c>
      <c r="O215" s="43">
        <f>[1]transpose!L89</f>
        <v>-7588377.6380816074</v>
      </c>
      <c r="P215" s="10">
        <f>[1]transpose!M89</f>
        <v>50931866.745918393</v>
      </c>
      <c r="Q215" s="10">
        <f>[1]transpose!N89</f>
        <v>2611747.92</v>
      </c>
      <c r="R215" s="10">
        <f>[1]transpose!O89</f>
        <v>132683800</v>
      </c>
      <c r="S215" s="37">
        <f>[1]transpose!P89</f>
        <v>19.684000000000001</v>
      </c>
      <c r="T215" s="41">
        <f>[1]transpose!Q89</f>
        <v>266944.33</v>
      </c>
      <c r="U215" s="41">
        <f>[1]transpose!R89</f>
        <v>48053174.495918393</v>
      </c>
      <c r="V215" s="41">
        <f>[1]transpose!S89</f>
        <v>700000</v>
      </c>
      <c r="W215" s="41">
        <f>[1]transpose!T89</f>
        <v>0</v>
      </c>
    </row>
    <row r="216" spans="1:23" x14ac:dyDescent="0.2">
      <c r="A216" s="2"/>
      <c r="B216" s="3"/>
      <c r="C216" s="4" t="str">
        <f>C$12</f>
        <v>PER PUPIL</v>
      </c>
      <c r="I216" s="10">
        <f>I215/(D215)</f>
        <v>7660.52</v>
      </c>
      <c r="J216" s="10">
        <f>J215/(D215)</f>
        <v>0</v>
      </c>
      <c r="K216" s="10"/>
      <c r="L216" s="10"/>
      <c r="M216" s="10">
        <f t="shared" ref="M216:R216" si="44">M215/($D215)</f>
        <v>0</v>
      </c>
      <c r="N216" s="10">
        <f t="shared" si="44"/>
        <v>7660.52</v>
      </c>
      <c r="O216" s="43">
        <f t="shared" si="44"/>
        <v>-993.34716175536801</v>
      </c>
      <c r="P216" s="10">
        <f t="shared" si="44"/>
        <v>6667.1728382446327</v>
      </c>
      <c r="Q216" s="10">
        <f t="shared" si="44"/>
        <v>341.8876217404964</v>
      </c>
      <c r="R216" s="10">
        <f t="shared" si="44"/>
        <v>17368.808252173003</v>
      </c>
      <c r="S216" s="37"/>
      <c r="T216" s="41">
        <f>T215/($D215)</f>
        <v>34.944016389150697</v>
      </c>
      <c r="U216" s="41">
        <f>U215/($D215)</f>
        <v>6290.3412001149854</v>
      </c>
      <c r="V216" s="41">
        <f>V215/($D215)</f>
        <v>91.632631689182119</v>
      </c>
      <c r="W216" s="41">
        <f>W215/($D215)</f>
        <v>0</v>
      </c>
    </row>
    <row r="217" spans="1:23" x14ac:dyDescent="0.2">
      <c r="A217" s="2"/>
      <c r="B217" s="3"/>
      <c r="C217" s="4"/>
      <c r="I217" s="10"/>
      <c r="J217" s="10"/>
      <c r="K217" s="10"/>
      <c r="L217" s="10"/>
      <c r="M217" s="10"/>
      <c r="N217" s="10"/>
      <c r="O217" s="43"/>
      <c r="P217" s="10"/>
      <c r="Q217" s="10"/>
      <c r="R217" s="10"/>
      <c r="S217" s="37"/>
      <c r="T217" s="44"/>
      <c r="U217" s="44"/>
      <c r="V217" s="44"/>
      <c r="W217" s="44"/>
    </row>
    <row r="218" spans="1:23" x14ac:dyDescent="0.2">
      <c r="A218" s="3" t="s">
        <v>101</v>
      </c>
      <c r="B218" s="3"/>
      <c r="C218" s="8" t="s">
        <v>106</v>
      </c>
      <c r="I218" s="10"/>
      <c r="J218" s="10"/>
      <c r="K218" s="10"/>
      <c r="L218" s="10"/>
      <c r="M218" s="10"/>
      <c r="N218" s="10"/>
      <c r="O218" s="43"/>
      <c r="P218" s="10"/>
      <c r="Q218" s="10"/>
      <c r="R218" s="10"/>
      <c r="S218" s="37"/>
      <c r="T218" s="44"/>
      <c r="U218" s="44"/>
      <c r="V218" s="44"/>
      <c r="W218" s="44"/>
    </row>
    <row r="219" spans="1:23" x14ac:dyDescent="0.2">
      <c r="A219" s="2"/>
      <c r="B219" s="3"/>
      <c r="C219" s="4" t="str">
        <f>C$11</f>
        <v>TOTAL</v>
      </c>
      <c r="D219" s="32">
        <f>[1]transpose!A90</f>
        <v>27573.800000000003</v>
      </c>
      <c r="E219" s="32">
        <f>[1]transpose!B90</f>
        <v>2556.9</v>
      </c>
      <c r="F219" s="32">
        <f>[1]transpose!C90</f>
        <v>228</v>
      </c>
      <c r="G219" s="32">
        <f>[1]transpose!D90</f>
        <v>18</v>
      </c>
      <c r="H219" s="32">
        <f>[1]transpose!E90</f>
        <v>15006.9</v>
      </c>
      <c r="I219" s="10">
        <f>[1]transpose!F90</f>
        <v>239248803.41</v>
      </c>
      <c r="J219" s="10">
        <f>[1]transpose!G90</f>
        <v>705354.05</v>
      </c>
      <c r="K219" s="10">
        <f>[1]transpose!H90</f>
        <v>1682868</v>
      </c>
      <c r="L219" s="10">
        <f>[1]transpose!I90</f>
        <v>132858</v>
      </c>
      <c r="M219" s="10">
        <f>[1]transpose!J90</f>
        <v>-17732817.432</v>
      </c>
      <c r="N219" s="10">
        <f>[1]transpose!K90</f>
        <v>239954157.46000001</v>
      </c>
      <c r="O219" s="43">
        <f>[1]transpose!L90</f>
        <v>-31115091.568756647</v>
      </c>
      <c r="P219" s="10">
        <f>[1]transpose!M90</f>
        <v>191106248.45924336</v>
      </c>
      <c r="Q219" s="10">
        <f>[1]transpose!N90</f>
        <v>55836067.93</v>
      </c>
      <c r="R219" s="10">
        <f>[1]transpose!O90</f>
        <v>2323985180</v>
      </c>
      <c r="S219" s="37">
        <f>[1]transpose!P90</f>
        <v>24.026</v>
      </c>
      <c r="T219" s="41">
        <f>[1]transpose!Q90</f>
        <v>5876995.5899999999</v>
      </c>
      <c r="U219" s="41">
        <f>[1]transpose!R90</f>
        <v>147126002.37124336</v>
      </c>
      <c r="V219" s="41">
        <f>[1]transpose!S90</f>
        <v>30398822</v>
      </c>
      <c r="W219" s="41">
        <f>[1]transpose!T90</f>
        <v>526764.03162669612</v>
      </c>
    </row>
    <row r="220" spans="1:23" x14ac:dyDescent="0.2">
      <c r="A220" s="2"/>
      <c r="B220" s="3"/>
      <c r="C220" s="4" t="str">
        <f>C$12</f>
        <v>PER PUPIL</v>
      </c>
      <c r="I220" s="10">
        <f>I219/(D219+E219)</f>
        <v>7940.3665832522966</v>
      </c>
      <c r="J220" s="10">
        <f>J219/(D219+E219)</f>
        <v>23.409812915066691</v>
      </c>
      <c r="K220" s="10"/>
      <c r="L220" s="10"/>
      <c r="M220" s="10">
        <f>M219/(E219)</f>
        <v>-6935.28</v>
      </c>
      <c r="N220" s="10">
        <f>N219/(D219+E219)</f>
        <v>7963.7763961673636</v>
      </c>
      <c r="O220" s="43">
        <f>O219/(D219+E219)</f>
        <v>-1032.6707168687301</v>
      </c>
      <c r="P220" s="10">
        <f>P219/($D219)</f>
        <v>6930.7185973367232</v>
      </c>
      <c r="Q220" s="10">
        <f>Q219/(D219+E219)</f>
        <v>1853.1287998619346</v>
      </c>
      <c r="R220" s="10">
        <f>R219/(D219+E219)</f>
        <v>77130.142346510358</v>
      </c>
      <c r="S220" s="37"/>
      <c r="T220" s="41">
        <f>T219/(D219+E219)</f>
        <v>195.05008479723335</v>
      </c>
      <c r="U220" s="41">
        <f>U219/(D219+E219)</f>
        <v>4882.9267946394657</v>
      </c>
      <c r="V220" s="41">
        <f>V219/($D219)</f>
        <v>1102.4531257933254</v>
      </c>
      <c r="W220" s="41">
        <f>W219/(D219)</f>
        <v>19.103788075154533</v>
      </c>
    </row>
    <row r="221" spans="1:23" x14ac:dyDescent="0.2">
      <c r="A221" s="2"/>
      <c r="B221" s="3"/>
      <c r="C221" s="4"/>
      <c r="I221" s="10"/>
      <c r="J221" s="10"/>
      <c r="K221" s="10"/>
      <c r="L221" s="10"/>
      <c r="M221" s="10"/>
      <c r="N221" s="10"/>
      <c r="O221" s="43"/>
      <c r="P221" s="10"/>
      <c r="Q221" s="10"/>
      <c r="R221" s="10"/>
      <c r="S221" s="37"/>
      <c r="T221" s="44"/>
      <c r="U221" s="44"/>
      <c r="V221" s="44"/>
      <c r="W221" s="44"/>
    </row>
    <row r="222" spans="1:23" x14ac:dyDescent="0.2">
      <c r="A222" s="3" t="s">
        <v>101</v>
      </c>
      <c r="B222" s="3"/>
      <c r="C222" s="8" t="s">
        <v>107</v>
      </c>
      <c r="I222" s="10"/>
      <c r="J222" s="10"/>
      <c r="K222" s="10"/>
      <c r="L222" s="10"/>
      <c r="M222" s="10"/>
      <c r="N222" s="10"/>
      <c r="O222" s="43"/>
      <c r="P222" s="10"/>
      <c r="Q222" s="10"/>
      <c r="R222" s="10"/>
      <c r="S222" s="37"/>
      <c r="T222" s="44"/>
      <c r="U222" s="44"/>
      <c r="V222" s="44"/>
      <c r="W222" s="44"/>
    </row>
    <row r="223" spans="1:23" x14ac:dyDescent="0.2">
      <c r="A223" s="2"/>
      <c r="B223" s="3"/>
      <c r="C223" s="4" t="str">
        <f>C$11</f>
        <v>TOTAL</v>
      </c>
      <c r="D223" s="32">
        <f>[1]transpose!A91</f>
        <v>4877.2</v>
      </c>
      <c r="E223" s="32">
        <f>[1]transpose!B91</f>
        <v>0</v>
      </c>
      <c r="F223" s="32">
        <f>[1]transpose!C91</f>
        <v>0</v>
      </c>
      <c r="G223" s="32">
        <f>[1]transpose!D91</f>
        <v>0</v>
      </c>
      <c r="H223" s="32">
        <f>[1]transpose!E91</f>
        <v>613.70000000000005</v>
      </c>
      <c r="I223" s="10">
        <f>[1]transpose!F91</f>
        <v>37361888.144000001</v>
      </c>
      <c r="J223" s="10">
        <f>[1]transpose!G91</f>
        <v>0</v>
      </c>
      <c r="K223" s="10">
        <f>[1]transpose!H91</f>
        <v>0</v>
      </c>
      <c r="L223" s="10">
        <f>[1]transpose!I91</f>
        <v>0</v>
      </c>
      <c r="M223" s="10">
        <f>[1]transpose!J91</f>
        <v>0</v>
      </c>
      <c r="N223" s="10">
        <f>[1]transpose!K91</f>
        <v>37361888.144000001</v>
      </c>
      <c r="O223" s="43">
        <f>[1]transpose!L91</f>
        <v>-4844752.7773132809</v>
      </c>
      <c r="P223" s="10">
        <f>[1]transpose!M91</f>
        <v>32517135.36668672</v>
      </c>
      <c r="Q223" s="10">
        <f>[1]transpose!N91</f>
        <v>9840662.7300000004</v>
      </c>
      <c r="R223" s="10">
        <f>[1]transpose!O91</f>
        <v>364468990</v>
      </c>
      <c r="S223" s="37">
        <f>[1]transpose!P91</f>
        <v>27</v>
      </c>
      <c r="T223" s="41">
        <f>[1]transpose!Q91</f>
        <v>1031463.8</v>
      </c>
      <c r="U223" s="41">
        <f>[1]transpose!R91</f>
        <v>21645008.836686719</v>
      </c>
      <c r="V223" s="41">
        <f>[1]transpose!S91</f>
        <v>4800000</v>
      </c>
      <c r="W223" s="41">
        <f>[1]transpose!T91</f>
        <v>0</v>
      </c>
    </row>
    <row r="224" spans="1:23" x14ac:dyDescent="0.2">
      <c r="A224" s="2"/>
      <c r="B224" s="3"/>
      <c r="C224" s="4" t="str">
        <f>C$12</f>
        <v>PER PUPIL</v>
      </c>
      <c r="I224" s="10">
        <f>I223/(D223)</f>
        <v>7660.52</v>
      </c>
      <c r="J224" s="10">
        <f>J223/(D223)</f>
        <v>0</v>
      </c>
      <c r="K224" s="10"/>
      <c r="L224" s="10"/>
      <c r="M224" s="10">
        <f t="shared" ref="M224:R224" si="45">M223/($D223)</f>
        <v>0</v>
      </c>
      <c r="N224" s="10">
        <f t="shared" si="45"/>
        <v>7660.52</v>
      </c>
      <c r="O224" s="43">
        <f t="shared" si="45"/>
        <v>-993.34716175536801</v>
      </c>
      <c r="P224" s="10">
        <f t="shared" si="45"/>
        <v>6667.1728382446327</v>
      </c>
      <c r="Q224" s="10">
        <f t="shared" si="45"/>
        <v>2017.686937177069</v>
      </c>
      <c r="R224" s="10">
        <f t="shared" si="45"/>
        <v>74729.14582137292</v>
      </c>
      <c r="S224" s="37"/>
      <c r="T224" s="41">
        <f>T223/($D223)</f>
        <v>211.48687771672272</v>
      </c>
      <c r="U224" s="41">
        <f>U223/($D223)</f>
        <v>4437.9990233508406</v>
      </c>
      <c r="V224" s="41">
        <f>V223/($D223)</f>
        <v>984.17124579676863</v>
      </c>
      <c r="W224" s="41">
        <f>W223/($D223)</f>
        <v>0</v>
      </c>
    </row>
    <row r="225" spans="1:23" x14ac:dyDescent="0.2">
      <c r="A225" s="2"/>
      <c r="B225" s="3"/>
      <c r="C225" s="4"/>
      <c r="I225" s="10"/>
      <c r="J225" s="10"/>
      <c r="K225" s="10"/>
      <c r="L225" s="10"/>
      <c r="M225" s="10"/>
      <c r="N225" s="10"/>
      <c r="O225" s="43"/>
      <c r="P225" s="10"/>
      <c r="Q225" s="10"/>
      <c r="R225" s="10"/>
      <c r="S225" s="37"/>
      <c r="T225" s="44"/>
      <c r="U225" s="44"/>
      <c r="V225" s="44"/>
      <c r="W225" s="44"/>
    </row>
    <row r="226" spans="1:23" x14ac:dyDescent="0.2">
      <c r="A226" s="3" t="s">
        <v>101</v>
      </c>
      <c r="B226" s="3"/>
      <c r="C226" s="8" t="s">
        <v>108</v>
      </c>
      <c r="I226" s="10"/>
      <c r="J226" s="10"/>
      <c r="K226" s="10"/>
      <c r="L226" s="10"/>
      <c r="M226" s="10"/>
      <c r="N226" s="10"/>
      <c r="O226" s="43"/>
      <c r="P226" s="10"/>
      <c r="Q226" s="10"/>
      <c r="R226" s="10"/>
      <c r="S226" s="37"/>
      <c r="T226" s="44"/>
      <c r="U226" s="44"/>
      <c r="V226" s="44"/>
      <c r="W226" s="44"/>
    </row>
    <row r="227" spans="1:23" x14ac:dyDescent="0.2">
      <c r="A227" s="2"/>
      <c r="B227" s="3"/>
      <c r="C227" s="4" t="str">
        <f>C$11</f>
        <v>TOTAL</v>
      </c>
      <c r="D227" s="32">
        <f>[1]transpose!A92</f>
        <v>1429.8999999999999</v>
      </c>
      <c r="E227" s="32">
        <f>[1]transpose!B92</f>
        <v>0</v>
      </c>
      <c r="F227" s="32">
        <f>[1]transpose!C92</f>
        <v>0</v>
      </c>
      <c r="G227" s="32">
        <f>[1]transpose!D92</f>
        <v>0</v>
      </c>
      <c r="H227" s="32">
        <f>[1]transpose!E92</f>
        <v>376.2</v>
      </c>
      <c r="I227" s="10">
        <f>[1]transpose!F92</f>
        <v>11687652.060000001</v>
      </c>
      <c r="J227" s="10">
        <f>[1]transpose!G92</f>
        <v>0</v>
      </c>
      <c r="K227" s="10">
        <f>[1]transpose!H92</f>
        <v>0</v>
      </c>
      <c r="L227" s="10">
        <f>[1]transpose!I92</f>
        <v>0</v>
      </c>
      <c r="M227" s="10">
        <f>[1]transpose!J92</f>
        <v>0</v>
      </c>
      <c r="N227" s="10">
        <f>[1]transpose!K92</f>
        <v>11687652.060000001</v>
      </c>
      <c r="O227" s="43">
        <f>[1]transpose!L92</f>
        <v>-1515549.3362572358</v>
      </c>
      <c r="P227" s="10">
        <f>[1]transpose!M92</f>
        <v>10172102.723742764</v>
      </c>
      <c r="Q227" s="10">
        <f>[1]transpose!N92</f>
        <v>2491848.5299999998</v>
      </c>
      <c r="R227" s="10">
        <f>[1]transpose!O92</f>
        <v>109214960</v>
      </c>
      <c r="S227" s="37">
        <f>[1]transpose!P92</f>
        <v>22.815999999999999</v>
      </c>
      <c r="T227" s="41">
        <f>[1]transpose!Q92</f>
        <v>263255.02</v>
      </c>
      <c r="U227" s="41">
        <f>[1]transpose!R92</f>
        <v>7416999.1737427656</v>
      </c>
      <c r="V227" s="41">
        <f>[1]transpose!S92</f>
        <v>1900000</v>
      </c>
      <c r="W227" s="41">
        <f>[1]transpose!T92</f>
        <v>0</v>
      </c>
    </row>
    <row r="228" spans="1:23" x14ac:dyDescent="0.2">
      <c r="A228" s="2"/>
      <c r="B228" s="3"/>
      <c r="C228" s="4" t="str">
        <f>C$12</f>
        <v>PER PUPIL</v>
      </c>
      <c r="I228" s="10">
        <f>I227/(D227)</f>
        <v>8173.7548499895111</v>
      </c>
      <c r="J228" s="10">
        <f>J227/(D227)</f>
        <v>0</v>
      </c>
      <c r="K228" s="10"/>
      <c r="L228" s="10"/>
      <c r="M228" s="10">
        <f t="shared" ref="M228:R228" si="46">M227/($D227)</f>
        <v>0</v>
      </c>
      <c r="N228" s="10">
        <f t="shared" si="46"/>
        <v>8173.7548499895111</v>
      </c>
      <c r="O228" s="43">
        <f t="shared" si="46"/>
        <v>-1059.8988294686594</v>
      </c>
      <c r="P228" s="10">
        <f t="shared" si="46"/>
        <v>7113.8560205208514</v>
      </c>
      <c r="Q228" s="10">
        <f t="shared" si="46"/>
        <v>1742.673284845094</v>
      </c>
      <c r="R228" s="10">
        <f t="shared" si="46"/>
        <v>76379.439121616902</v>
      </c>
      <c r="S228" s="37"/>
      <c r="T228" s="41">
        <f>T227/($D227)</f>
        <v>184.10729421637879</v>
      </c>
      <c r="U228" s="41">
        <f>U227/($D227)</f>
        <v>5187.0754414593794</v>
      </c>
      <c r="V228" s="41">
        <f>V227/($D227)</f>
        <v>1328.7642492481993</v>
      </c>
      <c r="W228" s="41">
        <f>W227/($D227)</f>
        <v>0</v>
      </c>
    </row>
    <row r="229" spans="1:23" x14ac:dyDescent="0.2">
      <c r="A229" s="2"/>
      <c r="B229" s="3"/>
      <c r="C229" s="4"/>
      <c r="I229" s="10"/>
      <c r="J229" s="10"/>
      <c r="K229" s="10"/>
      <c r="L229" s="10"/>
      <c r="M229" s="10"/>
      <c r="N229" s="10"/>
      <c r="O229" s="43"/>
      <c r="P229" s="10"/>
      <c r="Q229" s="10"/>
      <c r="R229" s="10"/>
      <c r="S229" s="37"/>
      <c r="T229" s="44"/>
      <c r="U229" s="44"/>
      <c r="V229" s="44"/>
      <c r="W229" s="44"/>
    </row>
    <row r="230" spans="1:23" x14ac:dyDescent="0.2">
      <c r="A230" s="3" t="s">
        <v>101</v>
      </c>
      <c r="B230" s="3"/>
      <c r="C230" s="8" t="s">
        <v>109</v>
      </c>
      <c r="I230" s="10"/>
      <c r="J230" s="10"/>
      <c r="K230" s="10"/>
      <c r="L230" s="10"/>
      <c r="M230" s="10"/>
      <c r="N230" s="10"/>
      <c r="O230" s="43"/>
      <c r="P230" s="10"/>
      <c r="Q230" s="10"/>
      <c r="R230" s="10"/>
      <c r="S230" s="37"/>
      <c r="T230" s="44"/>
      <c r="U230" s="44"/>
      <c r="V230" s="44"/>
      <c r="W230" s="44"/>
    </row>
    <row r="231" spans="1:23" x14ac:dyDescent="0.2">
      <c r="A231" s="2"/>
      <c r="B231" s="3"/>
      <c r="C231" s="4" t="str">
        <f>C$11</f>
        <v>TOTAL</v>
      </c>
      <c r="D231" s="32">
        <f>[1]transpose!A93</f>
        <v>23306.399999999998</v>
      </c>
      <c r="E231" s="32">
        <f>[1]transpose!B93</f>
        <v>0</v>
      </c>
      <c r="F231" s="32">
        <f>[1]transpose!C93</f>
        <v>380</v>
      </c>
      <c r="G231" s="32">
        <f>[1]transpose!D93</f>
        <v>12</v>
      </c>
      <c r="H231" s="32">
        <f>[1]transpose!E93</f>
        <v>2287.1</v>
      </c>
      <c r="I231" s="10">
        <f>[1]transpose!F93</f>
        <v>178429571.48800001</v>
      </c>
      <c r="J231" s="10">
        <f>[1]transpose!G93</f>
        <v>0</v>
      </c>
      <c r="K231" s="10">
        <f>[1]transpose!H93</f>
        <v>2804780</v>
      </c>
      <c r="L231" s="10">
        <f>[1]transpose!I93</f>
        <v>88572</v>
      </c>
      <c r="M231" s="10">
        <f>[1]transpose!J93</f>
        <v>0</v>
      </c>
      <c r="N231" s="10">
        <f>[1]transpose!K93</f>
        <v>178429571.48800001</v>
      </c>
      <c r="O231" s="43">
        <f>[1]transpose!L93</f>
        <v>-23137138.002489559</v>
      </c>
      <c r="P231" s="10">
        <f>[1]transpose!M93</f>
        <v>155292433.48551044</v>
      </c>
      <c r="Q231" s="10">
        <f>[1]transpose!N93</f>
        <v>35981712.93</v>
      </c>
      <c r="R231" s="10">
        <f>[1]transpose!O93</f>
        <v>1335029420</v>
      </c>
      <c r="S231" s="37">
        <f>[1]transpose!P93</f>
        <v>26.952000000000002</v>
      </c>
      <c r="T231" s="41">
        <f>[1]transpose!Q93</f>
        <v>3683387.91</v>
      </c>
      <c r="U231" s="41">
        <f>[1]transpose!R93</f>
        <v>115627332.64551044</v>
      </c>
      <c r="V231" s="41">
        <f>[1]transpose!S93</f>
        <v>26750862</v>
      </c>
      <c r="W231" s="41">
        <f>[1]transpose!T93</f>
        <v>0</v>
      </c>
    </row>
    <row r="232" spans="1:23" x14ac:dyDescent="0.2">
      <c r="A232" s="2"/>
      <c r="B232" s="3"/>
      <c r="C232" s="4" t="str">
        <f>C$12</f>
        <v>PER PUPIL</v>
      </c>
      <c r="I232" s="10">
        <f>I231/(D231)</f>
        <v>7655.8186372841801</v>
      </c>
      <c r="J232" s="10">
        <f>J231/(D231)</f>
        <v>0</v>
      </c>
      <c r="K232" s="10"/>
      <c r="L232" s="10"/>
      <c r="M232" s="10">
        <f t="shared" ref="M232:R232" si="47">M231/($D231)</f>
        <v>0</v>
      </c>
      <c r="N232" s="10">
        <f t="shared" si="47"/>
        <v>7655.8186372841801</v>
      </c>
      <c r="O232" s="43">
        <f t="shared" si="47"/>
        <v>-992.73753142868748</v>
      </c>
      <c r="P232" s="10">
        <f t="shared" si="47"/>
        <v>6663.0811058554928</v>
      </c>
      <c r="Q232" s="10">
        <f t="shared" si="47"/>
        <v>1543.8554615899498</v>
      </c>
      <c r="R232" s="10">
        <f t="shared" si="47"/>
        <v>57281.66598015996</v>
      </c>
      <c r="S232" s="37"/>
      <c r="T232" s="41">
        <f>T231/($D231)</f>
        <v>158.0419073730821</v>
      </c>
      <c r="U232" s="41">
        <f>U231/($D231)</f>
        <v>4961.1837368924607</v>
      </c>
      <c r="V232" s="41">
        <f>V231/($D231)</f>
        <v>1147.7903923385852</v>
      </c>
      <c r="W232" s="41">
        <f>W231/($D231)</f>
        <v>0</v>
      </c>
    </row>
    <row r="233" spans="1:23" x14ac:dyDescent="0.2">
      <c r="A233" s="2"/>
      <c r="B233" s="3"/>
      <c r="C233" s="4"/>
      <c r="I233" s="10"/>
      <c r="J233" s="10"/>
      <c r="K233" s="10"/>
      <c r="L233" s="10"/>
      <c r="M233" s="10"/>
      <c r="N233" s="10"/>
      <c r="O233" s="43"/>
      <c r="P233" s="10"/>
      <c r="Q233" s="10"/>
      <c r="R233" s="10"/>
      <c r="S233" s="37"/>
      <c r="T233" s="44"/>
      <c r="U233" s="44"/>
      <c r="V233" s="44"/>
      <c r="W233" s="44"/>
    </row>
    <row r="234" spans="1:23" x14ac:dyDescent="0.2">
      <c r="A234" s="3" t="s">
        <v>101</v>
      </c>
      <c r="B234" s="3"/>
      <c r="C234" s="8" t="s">
        <v>110</v>
      </c>
      <c r="I234" s="10"/>
      <c r="J234" s="10"/>
      <c r="K234" s="10"/>
      <c r="L234" s="10"/>
      <c r="M234" s="10"/>
      <c r="N234" s="10"/>
      <c r="O234" s="43"/>
      <c r="P234" s="10"/>
      <c r="Q234" s="10"/>
      <c r="R234" s="10"/>
      <c r="S234" s="37"/>
      <c r="T234" s="44"/>
      <c r="U234" s="44"/>
      <c r="V234" s="44"/>
      <c r="W234" s="44"/>
    </row>
    <row r="235" spans="1:23" x14ac:dyDescent="0.2">
      <c r="A235" s="2"/>
      <c r="B235" s="3"/>
      <c r="C235" s="4" t="str">
        <f>C$11</f>
        <v>TOTAL</v>
      </c>
      <c r="D235" s="32">
        <f>[1]transpose!A94</f>
        <v>1004.6</v>
      </c>
      <c r="E235" s="32">
        <f>[1]transpose!B94</f>
        <v>0</v>
      </c>
      <c r="F235" s="32">
        <f>[1]transpose!C94</f>
        <v>0</v>
      </c>
      <c r="G235" s="32">
        <f>[1]transpose!D94</f>
        <v>1</v>
      </c>
      <c r="H235" s="32">
        <f>[1]transpose!E94</f>
        <v>533.29999999999995</v>
      </c>
      <c r="I235" s="10">
        <f>[1]transpose!F94</f>
        <v>8638154.2799999993</v>
      </c>
      <c r="J235" s="10">
        <f>[1]transpose!G94</f>
        <v>0</v>
      </c>
      <c r="K235" s="10">
        <f>[1]transpose!H94</f>
        <v>0</v>
      </c>
      <c r="L235" s="10">
        <f>[1]transpose!I94</f>
        <v>7381</v>
      </c>
      <c r="M235" s="10">
        <f>[1]transpose!J94</f>
        <v>0</v>
      </c>
      <c r="N235" s="10">
        <f>[1]transpose!K94</f>
        <v>8638154.2799999993</v>
      </c>
      <c r="O235" s="43">
        <f>[1]transpose!L94</f>
        <v>-1120117.9602485187</v>
      </c>
      <c r="P235" s="10">
        <f>[1]transpose!M94</f>
        <v>7518036.3197514806</v>
      </c>
      <c r="Q235" s="10">
        <f>[1]transpose!N94</f>
        <v>765077.4</v>
      </c>
      <c r="R235" s="10">
        <f>[1]transpose!O94</f>
        <v>28336200</v>
      </c>
      <c r="S235" s="37">
        <f>[1]transpose!P94</f>
        <v>27</v>
      </c>
      <c r="T235" s="41">
        <f>[1]transpose!Q94</f>
        <v>80216.800000000003</v>
      </c>
      <c r="U235" s="41">
        <f>[1]transpose!R94</f>
        <v>6672742.1197514804</v>
      </c>
      <c r="V235" s="41">
        <f>[1]transpose!S94</f>
        <v>0</v>
      </c>
      <c r="W235" s="41">
        <f>[1]transpose!T94</f>
        <v>0</v>
      </c>
    </row>
    <row r="236" spans="1:23" x14ac:dyDescent="0.2">
      <c r="A236" s="2"/>
      <c r="B236" s="3"/>
      <c r="C236" s="4" t="str">
        <f>C$12</f>
        <v>PER PUPIL</v>
      </c>
      <c r="I236" s="10">
        <f>I235/(D235)</f>
        <v>8598.6007167031639</v>
      </c>
      <c r="J236" s="10">
        <f>J235/(D235)</f>
        <v>0</v>
      </c>
      <c r="K236" s="10"/>
      <c r="L236" s="10"/>
      <c r="M236" s="10">
        <f t="shared" ref="M236:R236" si="48">M235/($D235)</f>
        <v>0</v>
      </c>
      <c r="N236" s="10">
        <f t="shared" si="48"/>
        <v>8598.6007167031639</v>
      </c>
      <c r="O236" s="43">
        <f t="shared" si="48"/>
        <v>-1114.989010798844</v>
      </c>
      <c r="P236" s="10">
        <f t="shared" si="48"/>
        <v>7483.6117059043208</v>
      </c>
      <c r="Q236" s="10">
        <f t="shared" si="48"/>
        <v>761.57415886920171</v>
      </c>
      <c r="R236" s="10">
        <f t="shared" si="48"/>
        <v>28206.450328488951</v>
      </c>
      <c r="S236" s="37"/>
      <c r="T236" s="41">
        <f>T235/($D235)</f>
        <v>79.849492335257821</v>
      </c>
      <c r="U236" s="41">
        <f>U235/($D235)</f>
        <v>6642.1880546998609</v>
      </c>
      <c r="V236" s="41">
        <f>V235/($D235)</f>
        <v>0</v>
      </c>
      <c r="W236" s="41">
        <f>W235/($D235)</f>
        <v>0</v>
      </c>
    </row>
    <row r="237" spans="1:23" x14ac:dyDescent="0.2">
      <c r="A237" s="2"/>
      <c r="B237" s="3"/>
      <c r="C237" s="4"/>
      <c r="I237" s="10"/>
      <c r="J237" s="10"/>
      <c r="K237" s="10"/>
      <c r="L237" s="10"/>
      <c r="M237" s="10"/>
      <c r="N237" s="10"/>
      <c r="O237" s="43"/>
      <c r="P237" s="10"/>
      <c r="Q237" s="10"/>
      <c r="R237" s="10"/>
      <c r="S237" s="37"/>
      <c r="T237" s="44"/>
      <c r="U237" s="44"/>
      <c r="V237" s="44"/>
      <c r="W237" s="44"/>
    </row>
    <row r="238" spans="1:23" x14ac:dyDescent="0.2">
      <c r="A238" s="3" t="s">
        <v>101</v>
      </c>
      <c r="B238" s="3"/>
      <c r="C238" s="8" t="s">
        <v>111</v>
      </c>
      <c r="I238" s="10"/>
      <c r="J238" s="10"/>
      <c r="K238" s="10"/>
      <c r="L238" s="10"/>
      <c r="M238" s="10"/>
      <c r="N238" s="10"/>
      <c r="O238" s="43"/>
      <c r="P238" s="10"/>
      <c r="Q238" s="10"/>
      <c r="R238" s="10"/>
      <c r="S238" s="37"/>
      <c r="T238" s="44"/>
      <c r="U238" s="44"/>
      <c r="V238" s="44"/>
      <c r="W238" s="44"/>
    </row>
    <row r="239" spans="1:23" x14ac:dyDescent="0.2">
      <c r="A239" s="2"/>
      <c r="B239" s="3"/>
      <c r="C239" s="4" t="str">
        <f>C$11</f>
        <v>TOTAL</v>
      </c>
      <c r="D239" s="32">
        <f>[1]transpose!A95</f>
        <v>616.30000000000007</v>
      </c>
      <c r="E239" s="32">
        <f>[1]transpose!B95</f>
        <v>0</v>
      </c>
      <c r="F239" s="32">
        <f>[1]transpose!C95</f>
        <v>0</v>
      </c>
      <c r="G239" s="32">
        <f>[1]transpose!D95</f>
        <v>0</v>
      </c>
      <c r="H239" s="32">
        <f>[1]transpose!E95</f>
        <v>133.80000000000001</v>
      </c>
      <c r="I239" s="10">
        <f>[1]transpose!F95</f>
        <v>5452909.0800000001</v>
      </c>
      <c r="J239" s="10">
        <f>[1]transpose!G95</f>
        <v>2060.59</v>
      </c>
      <c r="K239" s="10">
        <f>[1]transpose!H95</f>
        <v>0</v>
      </c>
      <c r="L239" s="10">
        <f>[1]transpose!I95</f>
        <v>0</v>
      </c>
      <c r="M239" s="10">
        <f>[1]transpose!J95</f>
        <v>0</v>
      </c>
      <c r="N239" s="10">
        <f>[1]transpose!K95</f>
        <v>5454969.6699999999</v>
      </c>
      <c r="O239" s="43">
        <f>[1]transpose!L95</f>
        <v>-707351.28152607346</v>
      </c>
      <c r="P239" s="10">
        <f>[1]transpose!M95</f>
        <v>4747618.3884739261</v>
      </c>
      <c r="Q239" s="10">
        <f>[1]transpose!N95</f>
        <v>812655.04</v>
      </c>
      <c r="R239" s="10">
        <f>[1]transpose!O95</f>
        <v>37940849</v>
      </c>
      <c r="S239" s="37">
        <f>[1]transpose!P95</f>
        <v>21.419</v>
      </c>
      <c r="T239" s="41">
        <f>[1]transpose!Q95</f>
        <v>88958.77</v>
      </c>
      <c r="U239" s="41">
        <f>[1]transpose!R95</f>
        <v>3846004.5784739261</v>
      </c>
      <c r="V239" s="41">
        <f>[1]transpose!S95</f>
        <v>0</v>
      </c>
      <c r="W239" s="41">
        <f>[1]transpose!T95</f>
        <v>0</v>
      </c>
    </row>
    <row r="240" spans="1:23" x14ac:dyDescent="0.2">
      <c r="A240" s="2"/>
      <c r="B240" s="3"/>
      <c r="C240" s="4" t="str">
        <f>C$12</f>
        <v>PER PUPIL</v>
      </c>
      <c r="I240" s="10">
        <f>I239/(D239)</f>
        <v>8847.8161285088427</v>
      </c>
      <c r="J240" s="10">
        <f>J239/(D239)</f>
        <v>3.3434853155930551</v>
      </c>
      <c r="K240" s="10"/>
      <c r="L240" s="10"/>
      <c r="M240" s="10">
        <f t="shared" ref="M240:R240" si="49">M239/($D239)</f>
        <v>0</v>
      </c>
      <c r="N240" s="10">
        <f t="shared" si="49"/>
        <v>8851.1596138244349</v>
      </c>
      <c r="O240" s="43">
        <f t="shared" si="49"/>
        <v>-1147.7385713549788</v>
      </c>
      <c r="P240" s="10">
        <f t="shared" si="49"/>
        <v>7703.4210424694556</v>
      </c>
      <c r="Q240" s="10">
        <f t="shared" si="49"/>
        <v>1318.6030180107091</v>
      </c>
      <c r="R240" s="10">
        <f t="shared" si="49"/>
        <v>61562.305695278264</v>
      </c>
      <c r="S240" s="37"/>
      <c r="T240" s="41">
        <f>T239/($D239)</f>
        <v>144.34329060522472</v>
      </c>
      <c r="U240" s="41">
        <f>U239/($D239)</f>
        <v>6240.4747338535217</v>
      </c>
      <c r="V240" s="41">
        <f>V239/($D239)</f>
        <v>0</v>
      </c>
      <c r="W240" s="41">
        <f>W239/($D239)</f>
        <v>0</v>
      </c>
    </row>
    <row r="241" spans="1:23" x14ac:dyDescent="0.2">
      <c r="A241" s="2"/>
      <c r="B241" s="3"/>
      <c r="C241" s="4"/>
      <c r="I241" s="10"/>
      <c r="J241" s="10"/>
      <c r="K241" s="10"/>
      <c r="L241" s="10"/>
      <c r="M241" s="10"/>
      <c r="N241" s="10"/>
      <c r="O241" s="43"/>
      <c r="P241" s="10"/>
      <c r="Q241" s="10"/>
      <c r="R241" s="10"/>
      <c r="S241" s="37"/>
      <c r="T241" s="44"/>
      <c r="U241" s="44"/>
      <c r="V241" s="44"/>
      <c r="W241" s="44"/>
    </row>
    <row r="242" spans="1:23" x14ac:dyDescent="0.2">
      <c r="A242" s="3" t="s">
        <v>101</v>
      </c>
      <c r="B242" s="3"/>
      <c r="C242" s="8" t="s">
        <v>112</v>
      </c>
      <c r="I242" s="10"/>
      <c r="J242" s="10"/>
      <c r="K242" s="10"/>
      <c r="L242" s="10"/>
      <c r="M242" s="10"/>
      <c r="N242" s="10"/>
      <c r="O242" s="43"/>
      <c r="P242" s="10"/>
      <c r="Q242" s="10"/>
      <c r="R242" s="10"/>
      <c r="S242" s="37"/>
      <c r="T242" s="44"/>
      <c r="U242" s="44"/>
      <c r="V242" s="44"/>
      <c r="W242" s="44"/>
    </row>
    <row r="243" spans="1:23" x14ac:dyDescent="0.2">
      <c r="A243" s="2"/>
      <c r="B243" s="3"/>
      <c r="C243" s="4" t="str">
        <f>C$11</f>
        <v>TOTAL</v>
      </c>
      <c r="D243" s="32">
        <f>[1]transpose!A96</f>
        <v>239</v>
      </c>
      <c r="E243" s="32">
        <f>[1]transpose!B96</f>
        <v>0</v>
      </c>
      <c r="F243" s="32">
        <f>[1]transpose!C96</f>
        <v>0</v>
      </c>
      <c r="G243" s="32">
        <f>[1]transpose!D96</f>
        <v>0</v>
      </c>
      <c r="H243" s="32">
        <f>[1]transpose!E96</f>
        <v>140.19999999999999</v>
      </c>
      <c r="I243" s="10">
        <f>[1]transpose!F96</f>
        <v>3012973.71</v>
      </c>
      <c r="J243" s="10">
        <f>[1]transpose!G96</f>
        <v>0</v>
      </c>
      <c r="K243" s="10">
        <f>[1]transpose!H96</f>
        <v>0</v>
      </c>
      <c r="L243" s="10">
        <f>[1]transpose!I96</f>
        <v>0</v>
      </c>
      <c r="M243" s="10">
        <f>[1]transpose!J96</f>
        <v>0</v>
      </c>
      <c r="N243" s="10">
        <f>[1]transpose!K96</f>
        <v>3012973.71</v>
      </c>
      <c r="O243" s="43">
        <f>[1]transpose!L96</f>
        <v>-390695.26393404638</v>
      </c>
      <c r="P243" s="10">
        <f>[1]transpose!M96</f>
        <v>2622278.4460659535</v>
      </c>
      <c r="Q243" s="10">
        <f>[1]transpose!N96</f>
        <v>318732.32</v>
      </c>
      <c r="R243" s="10">
        <f>[1]transpose!O96</f>
        <v>37795840</v>
      </c>
      <c r="S243" s="37">
        <f>[1]transpose!P96</f>
        <v>8.4329999999999998</v>
      </c>
      <c r="T243" s="41">
        <f>[1]transpose!Q96</f>
        <v>29408.9</v>
      </c>
      <c r="U243" s="41">
        <f>[1]transpose!R96</f>
        <v>2274137.2260659537</v>
      </c>
      <c r="V243" s="41">
        <f>[1]transpose!S96</f>
        <v>0</v>
      </c>
      <c r="W243" s="41">
        <f>[1]transpose!T96</f>
        <v>50470.631179512071</v>
      </c>
    </row>
    <row r="244" spans="1:23" x14ac:dyDescent="0.2">
      <c r="A244" s="2"/>
      <c r="B244" s="3"/>
      <c r="C244" s="4" t="str">
        <f>C$12</f>
        <v>PER PUPIL</v>
      </c>
      <c r="I244" s="10">
        <f>I243/(D243)</f>
        <v>12606.584560669457</v>
      </c>
      <c r="J244" s="10">
        <f>J243/(D243)</f>
        <v>0</v>
      </c>
      <c r="K244" s="10"/>
      <c r="L244" s="10"/>
      <c r="M244" s="10">
        <f t="shared" ref="M244:R244" si="50">M243/($D243)</f>
        <v>0</v>
      </c>
      <c r="N244" s="10">
        <f t="shared" si="50"/>
        <v>12606.584560669457</v>
      </c>
      <c r="O244" s="43">
        <f t="shared" si="50"/>
        <v>-1634.7082172972653</v>
      </c>
      <c r="P244" s="10">
        <f t="shared" si="50"/>
        <v>10971.876343372191</v>
      </c>
      <c r="Q244" s="10">
        <f t="shared" si="50"/>
        <v>1333.6080334728033</v>
      </c>
      <c r="R244" s="10">
        <f t="shared" si="50"/>
        <v>158141.58995815899</v>
      </c>
      <c r="S244" s="37"/>
      <c r="T244" s="41">
        <f>T243/($D243)</f>
        <v>123.04979079497909</v>
      </c>
      <c r="U244" s="41">
        <f>U243/($D243)</f>
        <v>9515.2185191044082</v>
      </c>
      <c r="V244" s="41">
        <f>V243/($D243)</f>
        <v>0</v>
      </c>
      <c r="W244" s="41">
        <f>W243/($D243)</f>
        <v>211.17418903561537</v>
      </c>
    </row>
    <row r="245" spans="1:23" x14ac:dyDescent="0.2">
      <c r="A245" s="2"/>
      <c r="B245" s="3"/>
      <c r="C245" s="4"/>
      <c r="I245" s="10"/>
      <c r="J245" s="10"/>
      <c r="K245" s="10"/>
      <c r="L245" s="10"/>
      <c r="M245" s="10"/>
      <c r="N245" s="10"/>
      <c r="O245" s="43"/>
      <c r="P245" s="10"/>
      <c r="Q245" s="10"/>
      <c r="R245" s="10"/>
      <c r="S245" s="37"/>
      <c r="T245" s="44"/>
      <c r="U245" s="44"/>
      <c r="V245" s="44"/>
      <c r="W245" s="44"/>
    </row>
    <row r="246" spans="1:23" x14ac:dyDescent="0.2">
      <c r="A246" s="3" t="s">
        <v>101</v>
      </c>
      <c r="B246" s="3"/>
      <c r="C246" s="8" t="s">
        <v>113</v>
      </c>
      <c r="I246" s="10"/>
      <c r="J246" s="10"/>
      <c r="K246" s="10"/>
      <c r="L246" s="10"/>
      <c r="M246" s="10"/>
      <c r="N246" s="10"/>
      <c r="O246" s="43"/>
      <c r="P246" s="10"/>
      <c r="Q246" s="10"/>
      <c r="R246" s="10"/>
      <c r="S246" s="37"/>
      <c r="T246" s="44"/>
      <c r="U246" s="44"/>
      <c r="V246" s="44"/>
      <c r="W246" s="44"/>
    </row>
    <row r="247" spans="1:23" x14ac:dyDescent="0.2">
      <c r="A247" s="2"/>
      <c r="B247" s="3"/>
      <c r="C247" s="4" t="str">
        <f>C$11</f>
        <v>TOTAL</v>
      </c>
      <c r="D247" s="32">
        <f>[1]transpose!A97</f>
        <v>5853.5</v>
      </c>
      <c r="E247" s="32">
        <f>[1]transpose!B97</f>
        <v>0</v>
      </c>
      <c r="F247" s="32">
        <f>[1]transpose!C97</f>
        <v>0</v>
      </c>
      <c r="G247" s="32">
        <f>[1]transpose!D97</f>
        <v>0</v>
      </c>
      <c r="H247" s="32">
        <f>[1]transpose!E97</f>
        <v>503.3</v>
      </c>
      <c r="I247" s="10">
        <f>[1]transpose!F97</f>
        <v>44840853.82</v>
      </c>
      <c r="J247" s="10">
        <f>[1]transpose!G97</f>
        <v>0</v>
      </c>
      <c r="K247" s="10">
        <f>[1]transpose!H97</f>
        <v>0</v>
      </c>
      <c r="L247" s="10">
        <f>[1]transpose!I97</f>
        <v>0</v>
      </c>
      <c r="M247" s="10">
        <f>[1]transpose!J97</f>
        <v>0</v>
      </c>
      <c r="N247" s="10">
        <f>[1]transpose!K97</f>
        <v>44840853.82</v>
      </c>
      <c r="O247" s="43">
        <f>[1]transpose!L97</f>
        <v>-5814557.6113350466</v>
      </c>
      <c r="P247" s="10">
        <f>[1]transpose!M97</f>
        <v>39026296.208664954</v>
      </c>
      <c r="Q247" s="10">
        <f>[1]transpose!N97</f>
        <v>9914154.7100000009</v>
      </c>
      <c r="R247" s="10">
        <f>[1]transpose!O97</f>
        <v>427998390</v>
      </c>
      <c r="S247" s="37">
        <f>[1]transpose!P97</f>
        <v>23.164000000000001</v>
      </c>
      <c r="T247" s="41">
        <f>[1]transpose!Q97</f>
        <v>857161.41</v>
      </c>
      <c r="U247" s="41">
        <f>[1]transpose!R97</f>
        <v>28254980.088664953</v>
      </c>
      <c r="V247" s="41">
        <f>[1]transpose!S97</f>
        <v>4000000</v>
      </c>
      <c r="W247" s="41">
        <f>[1]transpose!T97</f>
        <v>0</v>
      </c>
    </row>
    <row r="248" spans="1:23" x14ac:dyDescent="0.2">
      <c r="A248" s="2"/>
      <c r="B248" s="3"/>
      <c r="C248" s="4" t="str">
        <f>C$12</f>
        <v>PER PUPIL</v>
      </c>
      <c r="I248" s="10">
        <f>I247/(D247)</f>
        <v>7660.52</v>
      </c>
      <c r="J248" s="10">
        <f>J247/(D247)</f>
        <v>0</v>
      </c>
      <c r="K248" s="10"/>
      <c r="L248" s="10"/>
      <c r="M248" s="10">
        <f t="shared" ref="M248:R248" si="51">M247/($D247)</f>
        <v>0</v>
      </c>
      <c r="N248" s="10">
        <f t="shared" si="51"/>
        <v>7660.52</v>
      </c>
      <c r="O248" s="43">
        <f t="shared" si="51"/>
        <v>-993.34716175536801</v>
      </c>
      <c r="P248" s="10">
        <f t="shared" si="51"/>
        <v>6667.1728382446317</v>
      </c>
      <c r="Q248" s="10">
        <f t="shared" si="51"/>
        <v>1693.7139677116256</v>
      </c>
      <c r="R248" s="10">
        <f t="shared" si="51"/>
        <v>73118.371914239338</v>
      </c>
      <c r="S248" s="37"/>
      <c r="T248" s="41">
        <f>T247/($D247)</f>
        <v>146.43570684206031</v>
      </c>
      <c r="U248" s="41">
        <f>U247/($D247)</f>
        <v>4827.0231636909457</v>
      </c>
      <c r="V248" s="41">
        <f>V247/($D247)</f>
        <v>683.35184077902113</v>
      </c>
      <c r="W248" s="41">
        <f>W247/($D247)</f>
        <v>0</v>
      </c>
    </row>
    <row r="249" spans="1:23" x14ac:dyDescent="0.2">
      <c r="A249" s="2"/>
      <c r="B249" s="3"/>
      <c r="C249" s="4"/>
      <c r="I249" s="10"/>
      <c r="J249" s="10"/>
      <c r="K249" s="10"/>
      <c r="L249" s="10"/>
      <c r="M249" s="10"/>
      <c r="N249" s="10"/>
      <c r="O249" s="43"/>
      <c r="P249" s="10"/>
      <c r="Q249" s="10"/>
      <c r="R249" s="10"/>
      <c r="S249" s="37"/>
      <c r="T249" s="44"/>
      <c r="U249" s="44"/>
      <c r="V249" s="44"/>
      <c r="W249" s="44"/>
    </row>
    <row r="250" spans="1:23" x14ac:dyDescent="0.2">
      <c r="A250" s="3" t="s">
        <v>101</v>
      </c>
      <c r="B250" s="3"/>
      <c r="C250" s="8" t="s">
        <v>114</v>
      </c>
      <c r="I250" s="10"/>
      <c r="J250" s="10"/>
      <c r="K250" s="10"/>
      <c r="L250" s="10"/>
      <c r="M250" s="10"/>
      <c r="N250" s="10"/>
      <c r="O250" s="43"/>
      <c r="P250" s="10"/>
      <c r="Q250" s="10"/>
      <c r="R250" s="10"/>
      <c r="S250" s="37"/>
      <c r="T250" s="44"/>
      <c r="U250" s="44"/>
      <c r="V250" s="44"/>
      <c r="W250" s="44"/>
    </row>
    <row r="251" spans="1:23" x14ac:dyDescent="0.2">
      <c r="A251" s="2"/>
      <c r="B251" s="3"/>
      <c r="C251" s="4" t="str">
        <f>C$11</f>
        <v>TOTAL</v>
      </c>
      <c r="D251" s="32">
        <f>[1]transpose!A98</f>
        <v>20222.5</v>
      </c>
      <c r="E251" s="32">
        <f>[1]transpose!B98</f>
        <v>0</v>
      </c>
      <c r="F251" s="32">
        <f>[1]transpose!C98</f>
        <v>5379.5</v>
      </c>
      <c r="G251" s="32">
        <f>[1]transpose!D98</f>
        <v>12</v>
      </c>
      <c r="H251" s="32">
        <f>[1]transpose!E98</f>
        <v>5449</v>
      </c>
      <c r="I251" s="10">
        <f>[1]transpose!F98</f>
        <v>154526355.59</v>
      </c>
      <c r="J251" s="10">
        <f>[1]transpose!G98</f>
        <v>884580.26</v>
      </c>
      <c r="K251" s="10">
        <f>[1]transpose!H98</f>
        <v>39706089.5</v>
      </c>
      <c r="L251" s="10">
        <f>[1]transpose!I98</f>
        <v>88572</v>
      </c>
      <c r="M251" s="10">
        <f>[1]transpose!J98</f>
        <v>0</v>
      </c>
      <c r="N251" s="10">
        <f>[1]transpose!K98</f>
        <v>155410935.84999999</v>
      </c>
      <c r="O251" s="43">
        <f>[1]transpose!L98</f>
        <v>-20152288.882783812</v>
      </c>
      <c r="P251" s="10">
        <f>[1]transpose!M98</f>
        <v>135258646.96721619</v>
      </c>
      <c r="Q251" s="10">
        <f>[1]transpose!N98</f>
        <v>16869973.010000002</v>
      </c>
      <c r="R251" s="10">
        <f>[1]transpose!O98</f>
        <v>689724560</v>
      </c>
      <c r="S251" s="37">
        <f>[1]transpose!P98</f>
        <v>24.459</v>
      </c>
      <c r="T251" s="41">
        <f>[1]transpose!Q98</f>
        <v>1324344.69</v>
      </c>
      <c r="U251" s="41">
        <f>[1]transpose!R98</f>
        <v>117064329.26721619</v>
      </c>
      <c r="V251" s="41">
        <f>[1]transpose!S98</f>
        <v>7500000</v>
      </c>
      <c r="W251" s="41">
        <f>[1]transpose!T98</f>
        <v>0</v>
      </c>
    </row>
    <row r="252" spans="1:23" x14ac:dyDescent="0.2">
      <c r="A252" s="2"/>
      <c r="B252" s="3"/>
      <c r="C252" s="4" t="str">
        <f>C$12</f>
        <v>PER PUPIL</v>
      </c>
      <c r="I252" s="10">
        <f>I251/(D251)</f>
        <v>7641.3082254914079</v>
      </c>
      <c r="J252" s="10">
        <f>J251/(D251)</f>
        <v>43.742379033255041</v>
      </c>
      <c r="K252" s="10"/>
      <c r="L252" s="10"/>
      <c r="M252" s="10">
        <f t="shared" ref="M252:R252" si="52">M251/($D251)</f>
        <v>0</v>
      </c>
      <c r="N252" s="10">
        <f t="shared" si="52"/>
        <v>7685.050604524663</v>
      </c>
      <c r="O252" s="43">
        <f t="shared" si="52"/>
        <v>-996.52806936747743</v>
      </c>
      <c r="P252" s="10">
        <f t="shared" si="52"/>
        <v>6688.5225351571862</v>
      </c>
      <c r="Q252" s="10">
        <f t="shared" si="52"/>
        <v>834.2179755223143</v>
      </c>
      <c r="R252" s="10">
        <f t="shared" si="52"/>
        <v>34106.789961676353</v>
      </c>
      <c r="S252" s="37"/>
      <c r="T252" s="41">
        <f>T251/($D251)</f>
        <v>65.488673012733344</v>
      </c>
      <c r="U252" s="41">
        <f>U251/($D251)</f>
        <v>5788.8158866221384</v>
      </c>
      <c r="V252" s="41">
        <f>V251/($D251)</f>
        <v>370.87402645568056</v>
      </c>
      <c r="W252" s="41">
        <f>W251/($D251)</f>
        <v>0</v>
      </c>
    </row>
    <row r="253" spans="1:23" x14ac:dyDescent="0.2">
      <c r="A253" s="2"/>
      <c r="B253" s="3"/>
      <c r="C253" s="4"/>
      <c r="I253" s="10"/>
      <c r="J253" s="10"/>
      <c r="K253" s="10"/>
      <c r="L253" s="10"/>
      <c r="M253" s="10"/>
      <c r="N253" s="10"/>
      <c r="O253" s="43"/>
      <c r="P253" s="10"/>
      <c r="Q253" s="10"/>
      <c r="R253" s="10"/>
      <c r="S253" s="37"/>
      <c r="T253" s="44"/>
      <c r="U253" s="44"/>
      <c r="V253" s="44"/>
      <c r="W253" s="44"/>
    </row>
    <row r="254" spans="1:23" x14ac:dyDescent="0.2">
      <c r="A254" s="3" t="s">
        <v>101</v>
      </c>
      <c r="B254" s="3"/>
      <c r="C254" s="8" t="s">
        <v>115</v>
      </c>
      <c r="I254" s="10"/>
      <c r="J254" s="10"/>
      <c r="K254" s="10"/>
      <c r="L254" s="10"/>
      <c r="M254" s="10"/>
      <c r="N254" s="10"/>
      <c r="O254" s="43"/>
      <c r="P254" s="10"/>
      <c r="Q254" s="10"/>
      <c r="R254" s="10"/>
      <c r="S254" s="37"/>
      <c r="T254" s="44"/>
      <c r="U254" s="44"/>
      <c r="V254" s="44"/>
      <c r="W254" s="44"/>
    </row>
    <row r="255" spans="1:23" x14ac:dyDescent="0.2">
      <c r="A255" s="2"/>
      <c r="B255" s="3"/>
      <c r="C255" s="4" t="str">
        <f>C$11</f>
        <v>TOTAL</v>
      </c>
      <c r="D255" s="32">
        <f>[1]transpose!A99</f>
        <v>203.1</v>
      </c>
      <c r="E255" s="32">
        <f>[1]transpose!B99</f>
        <v>0</v>
      </c>
      <c r="F255" s="32">
        <f>[1]transpose!C99</f>
        <v>0.5</v>
      </c>
      <c r="G255" s="32">
        <f>[1]transpose!D99</f>
        <v>9.5</v>
      </c>
      <c r="H255" s="32">
        <f>[1]transpose!E99</f>
        <v>101.5</v>
      </c>
      <c r="I255" s="10">
        <f>[1]transpose!F99</f>
        <v>2660244.1100000003</v>
      </c>
      <c r="J255" s="10">
        <f>[1]transpose!G99</f>
        <v>0</v>
      </c>
      <c r="K255" s="10">
        <f>[1]transpose!H99</f>
        <v>3690.5</v>
      </c>
      <c r="L255" s="10">
        <f>[1]transpose!I99</f>
        <v>70119.5</v>
      </c>
      <c r="M255" s="10">
        <f>[1]transpose!J99</f>
        <v>0</v>
      </c>
      <c r="N255" s="10">
        <f>[1]transpose!K99</f>
        <v>2660244.1100000003</v>
      </c>
      <c r="O255" s="43">
        <f>[1]transpose!L99</f>
        <v>-344956.4698277578</v>
      </c>
      <c r="P255" s="10">
        <f>[1]transpose!M99</f>
        <v>2315287.6401722427</v>
      </c>
      <c r="Q255" s="10">
        <f>[1]transpose!N99</f>
        <v>87890.240000000005</v>
      </c>
      <c r="R255" s="10">
        <f>[1]transpose!O99</f>
        <v>3255194</v>
      </c>
      <c r="S255" s="37">
        <f>[1]transpose!P99</f>
        <v>27</v>
      </c>
      <c r="T255" s="41">
        <f>[1]transpose!Q99</f>
        <v>5856.02</v>
      </c>
      <c r="U255" s="41">
        <f>[1]transpose!R99</f>
        <v>2221541.3801722424</v>
      </c>
      <c r="V255" s="41">
        <f>[1]transpose!S99</f>
        <v>0</v>
      </c>
      <c r="W255" s="41">
        <f>[1]transpose!T99</f>
        <v>23939.458613302362</v>
      </c>
    </row>
    <row r="256" spans="1:23" x14ac:dyDescent="0.2">
      <c r="A256" s="2"/>
      <c r="B256" s="3"/>
      <c r="C256" s="4" t="str">
        <f>C$12</f>
        <v>PER PUPIL</v>
      </c>
      <c r="I256" s="10">
        <f>I255/(D255)</f>
        <v>13098.198473658298</v>
      </c>
      <c r="J256" s="10">
        <f>J255/(D255)</f>
        <v>0</v>
      </c>
      <c r="K256" s="10"/>
      <c r="L256" s="10"/>
      <c r="M256" s="10">
        <f t="shared" ref="M256:R256" si="53">M255/($D255)</f>
        <v>0</v>
      </c>
      <c r="N256" s="10">
        <f t="shared" si="53"/>
        <v>13098.198473658298</v>
      </c>
      <c r="O256" s="43">
        <f t="shared" si="53"/>
        <v>-1698.4562768476505</v>
      </c>
      <c r="P256" s="10">
        <f t="shared" si="53"/>
        <v>11399.742196810648</v>
      </c>
      <c r="Q256" s="10">
        <f t="shared" si="53"/>
        <v>432.74367306745449</v>
      </c>
      <c r="R256" s="10">
        <f t="shared" si="53"/>
        <v>16027.543082225506</v>
      </c>
      <c r="S256" s="37"/>
      <c r="T256" s="41">
        <f>T255/($D255)</f>
        <v>28.833185622845892</v>
      </c>
      <c r="U256" s="41">
        <f>U255/($D255)</f>
        <v>10938.165338120347</v>
      </c>
      <c r="V256" s="41">
        <f>V255/($D255)</f>
        <v>0</v>
      </c>
      <c r="W256" s="41">
        <f>W255/($D255)</f>
        <v>117.87030336436418</v>
      </c>
    </row>
    <row r="257" spans="1:23" x14ac:dyDescent="0.2">
      <c r="A257" s="2"/>
      <c r="B257" s="3"/>
      <c r="C257" s="4"/>
      <c r="I257" s="10"/>
      <c r="J257" s="10"/>
      <c r="K257" s="10"/>
      <c r="L257" s="10"/>
      <c r="M257" s="10"/>
      <c r="N257" s="10"/>
      <c r="O257" s="43"/>
      <c r="P257" s="10"/>
      <c r="Q257" s="10"/>
      <c r="R257" s="10"/>
      <c r="S257" s="37"/>
      <c r="T257" s="44"/>
      <c r="U257" s="44"/>
      <c r="V257" s="44"/>
      <c r="W257" s="44"/>
    </row>
    <row r="258" spans="1:23" x14ac:dyDescent="0.2">
      <c r="A258" s="3" t="s">
        <v>101</v>
      </c>
      <c r="B258" s="3"/>
      <c r="C258" s="8" t="s">
        <v>116</v>
      </c>
      <c r="I258" s="10"/>
      <c r="J258" s="10"/>
      <c r="K258" s="10"/>
      <c r="L258" s="10"/>
      <c r="M258" s="10"/>
      <c r="N258" s="10"/>
      <c r="O258" s="43"/>
      <c r="P258" s="10"/>
      <c r="Q258" s="10"/>
      <c r="R258" s="10"/>
      <c r="S258" s="37"/>
      <c r="T258" s="44"/>
      <c r="U258" s="44"/>
      <c r="V258" s="44"/>
      <c r="W258" s="44"/>
    </row>
    <row r="259" spans="1:23" x14ac:dyDescent="0.2">
      <c r="A259" s="2"/>
      <c r="B259" s="3"/>
      <c r="C259" s="4" t="str">
        <f>C$11</f>
        <v>TOTAL</v>
      </c>
      <c r="D259" s="32">
        <f>[1]transpose!A100</f>
        <v>273.89999999999998</v>
      </c>
      <c r="E259" s="32">
        <f>[1]transpose!B100</f>
        <v>0</v>
      </c>
      <c r="F259" s="32">
        <f>[1]transpose!C100</f>
        <v>0</v>
      </c>
      <c r="G259" s="32">
        <f>[1]transpose!D100</f>
        <v>0</v>
      </c>
      <c r="H259" s="32">
        <f>[1]transpose!E100</f>
        <v>141</v>
      </c>
      <c r="I259" s="10">
        <f>[1]transpose!F100</f>
        <v>3107425.37</v>
      </c>
      <c r="J259" s="10">
        <f>[1]transpose!G100</f>
        <v>24869.3</v>
      </c>
      <c r="K259" s="10">
        <f>[1]transpose!H100</f>
        <v>0</v>
      </c>
      <c r="L259" s="10">
        <f>[1]transpose!I100</f>
        <v>0</v>
      </c>
      <c r="M259" s="10">
        <f>[1]transpose!J100</f>
        <v>0</v>
      </c>
      <c r="N259" s="10">
        <f>[1]transpose!K100</f>
        <v>3132294.67</v>
      </c>
      <c r="O259" s="43">
        <f>[1]transpose!L100</f>
        <v>-406167.73015747848</v>
      </c>
      <c r="P259" s="10">
        <f>[1]transpose!M100</f>
        <v>2726126.9398425212</v>
      </c>
      <c r="Q259" s="10">
        <f>[1]transpose!N100</f>
        <v>318229</v>
      </c>
      <c r="R259" s="10">
        <f>[1]transpose!O100</f>
        <v>15274503</v>
      </c>
      <c r="S259" s="37">
        <f>[1]transpose!P100</f>
        <v>20.834</v>
      </c>
      <c r="T259" s="41">
        <f>[1]transpose!Q100</f>
        <v>34697.75</v>
      </c>
      <c r="U259" s="41">
        <f>[1]transpose!R100</f>
        <v>2373200.1898425212</v>
      </c>
      <c r="V259" s="41">
        <f>[1]transpose!S100</f>
        <v>40575.480000000003</v>
      </c>
      <c r="W259" s="41">
        <f>[1]transpose!T100</f>
        <v>0</v>
      </c>
    </row>
    <row r="260" spans="1:23" x14ac:dyDescent="0.2">
      <c r="A260" s="2"/>
      <c r="B260" s="3"/>
      <c r="C260" s="4" t="str">
        <f>C$12</f>
        <v>PER PUPIL</v>
      </c>
      <c r="I260" s="10">
        <f>I259/(D259)</f>
        <v>11345.109054399418</v>
      </c>
      <c r="J260" s="10">
        <f>J259/(D259)</f>
        <v>90.797006206644767</v>
      </c>
      <c r="K260" s="10"/>
      <c r="L260" s="10"/>
      <c r="M260" s="10">
        <f t="shared" ref="M260:R260" si="54">M259/($D259)</f>
        <v>0</v>
      </c>
      <c r="N260" s="10">
        <f t="shared" si="54"/>
        <v>11435.906060606061</v>
      </c>
      <c r="O260" s="43">
        <f t="shared" si="54"/>
        <v>-1482.905184948808</v>
      </c>
      <c r="P260" s="10">
        <f t="shared" si="54"/>
        <v>9953.0008756572515</v>
      </c>
      <c r="Q260" s="10">
        <f t="shared" si="54"/>
        <v>1161.8437385907266</v>
      </c>
      <c r="R260" s="10">
        <f t="shared" si="54"/>
        <v>55766.714129244254</v>
      </c>
      <c r="S260" s="37"/>
      <c r="T260" s="41">
        <f>T259/($D259)</f>
        <v>126.68035779481563</v>
      </c>
      <c r="U260" s="41">
        <f>U259/($D259)</f>
        <v>8664.4767792717103</v>
      </c>
      <c r="V260" s="41">
        <f>V259/($D259)</f>
        <v>148.1397590361446</v>
      </c>
      <c r="W260" s="41">
        <f>W259/($D259)</f>
        <v>0</v>
      </c>
    </row>
    <row r="261" spans="1:23" x14ac:dyDescent="0.2">
      <c r="A261" s="2"/>
      <c r="B261" s="3"/>
      <c r="C261" s="4"/>
      <c r="I261" s="10"/>
      <c r="J261" s="10"/>
      <c r="K261" s="10"/>
      <c r="L261" s="10"/>
      <c r="M261" s="10"/>
      <c r="N261" s="10"/>
      <c r="O261" s="43"/>
      <c r="P261" s="10"/>
      <c r="Q261" s="10"/>
      <c r="R261" s="10"/>
      <c r="S261" s="37"/>
      <c r="T261" s="44"/>
      <c r="U261" s="44"/>
      <c r="V261" s="44"/>
      <c r="W261" s="44"/>
    </row>
    <row r="262" spans="1:23" x14ac:dyDescent="0.2">
      <c r="A262" s="3" t="s">
        <v>117</v>
      </c>
      <c r="B262" s="3"/>
      <c r="C262" s="8" t="s">
        <v>118</v>
      </c>
      <c r="I262" s="10"/>
      <c r="J262" s="10"/>
      <c r="K262" s="10"/>
      <c r="L262" s="10"/>
      <c r="M262" s="10"/>
      <c r="N262" s="10"/>
      <c r="O262" s="43"/>
      <c r="P262" s="10"/>
      <c r="Q262" s="10"/>
      <c r="R262" s="10"/>
      <c r="S262" s="37"/>
      <c r="T262" s="44"/>
      <c r="U262" s="44"/>
      <c r="V262" s="44"/>
      <c r="W262" s="44"/>
    </row>
    <row r="263" spans="1:23" x14ac:dyDescent="0.2">
      <c r="A263" s="2"/>
      <c r="B263" s="3"/>
      <c r="C263" s="4" t="str">
        <f>C$11</f>
        <v>TOTAL</v>
      </c>
      <c r="D263" s="32">
        <f>[1]transpose!A101</f>
        <v>3715.6</v>
      </c>
      <c r="E263" s="32">
        <f>[1]transpose!B101</f>
        <v>0</v>
      </c>
      <c r="F263" s="32">
        <f>[1]transpose!C101</f>
        <v>0</v>
      </c>
      <c r="G263" s="32">
        <f>[1]transpose!D101</f>
        <v>0</v>
      </c>
      <c r="H263" s="32">
        <f>[1]transpose!E101</f>
        <v>1642.4</v>
      </c>
      <c r="I263" s="10">
        <f>[1]transpose!F101</f>
        <v>28463428.112</v>
      </c>
      <c r="J263" s="10">
        <f>[1]transpose!G101</f>
        <v>0</v>
      </c>
      <c r="K263" s="10">
        <f>[1]transpose!H101</f>
        <v>0</v>
      </c>
      <c r="L263" s="10">
        <f>[1]transpose!I101</f>
        <v>0</v>
      </c>
      <c r="M263" s="10">
        <f>[1]transpose!J101</f>
        <v>0</v>
      </c>
      <c r="N263" s="10">
        <f>[1]transpose!K101</f>
        <v>28463428.112</v>
      </c>
      <c r="O263" s="43">
        <f>[1]transpose!L101</f>
        <v>-3690880.7142182454</v>
      </c>
      <c r="P263" s="10">
        <f>[1]transpose!M101</f>
        <v>24772547.397781756</v>
      </c>
      <c r="Q263" s="10">
        <f>[1]transpose!N101</f>
        <v>5986941.5</v>
      </c>
      <c r="R263" s="10">
        <f>[1]transpose!O101</f>
        <v>221738574</v>
      </c>
      <c r="S263" s="37">
        <f>[1]transpose!P101</f>
        <v>27</v>
      </c>
      <c r="T263" s="41">
        <f>[1]transpose!Q101</f>
        <v>849895.38</v>
      </c>
      <c r="U263" s="41">
        <f>[1]transpose!R101</f>
        <v>17935710.517781757</v>
      </c>
      <c r="V263" s="41">
        <f>[1]transpose!S101</f>
        <v>0</v>
      </c>
      <c r="W263" s="41">
        <f>[1]transpose!T101</f>
        <v>84006.377761882366</v>
      </c>
    </row>
    <row r="264" spans="1:23" x14ac:dyDescent="0.2">
      <c r="A264" s="2"/>
      <c r="B264" s="3"/>
      <c r="C264" s="4" t="str">
        <f>C$12</f>
        <v>PER PUPIL</v>
      </c>
      <c r="I264" s="10">
        <f>I263/(D263)</f>
        <v>7660.52</v>
      </c>
      <c r="J264" s="10">
        <f>J263/(D263)</f>
        <v>0</v>
      </c>
      <c r="K264" s="10"/>
      <c r="L264" s="10"/>
      <c r="M264" s="10">
        <f t="shared" ref="M264:R264" si="55">M263/($D263)</f>
        <v>0</v>
      </c>
      <c r="N264" s="10">
        <f t="shared" si="55"/>
        <v>7660.52</v>
      </c>
      <c r="O264" s="43">
        <f t="shared" si="55"/>
        <v>-993.34716175536801</v>
      </c>
      <c r="P264" s="10">
        <f t="shared" si="55"/>
        <v>6667.1728382446327</v>
      </c>
      <c r="Q264" s="10">
        <f t="shared" si="55"/>
        <v>1611.2987135321348</v>
      </c>
      <c r="R264" s="10">
        <f t="shared" si="55"/>
        <v>59677.730110883844</v>
      </c>
      <c r="S264" s="37"/>
      <c r="T264" s="41">
        <f>T263/($D263)</f>
        <v>228.73704919797612</v>
      </c>
      <c r="U264" s="41">
        <f>U263/($D263)</f>
        <v>4827.1370755145217</v>
      </c>
      <c r="V264" s="41">
        <f>V263/($D263)</f>
        <v>0</v>
      </c>
      <c r="W264" s="41">
        <f>W263/($D263)</f>
        <v>22.609101561492725</v>
      </c>
    </row>
    <row r="265" spans="1:23" x14ac:dyDescent="0.2">
      <c r="A265" s="2"/>
      <c r="B265" s="3"/>
      <c r="C265" s="4"/>
      <c r="I265" s="10"/>
      <c r="J265" s="10"/>
      <c r="K265" s="10"/>
      <c r="L265" s="10"/>
      <c r="M265" s="10"/>
      <c r="N265" s="10"/>
      <c r="O265" s="43"/>
      <c r="P265" s="10"/>
      <c r="Q265" s="10"/>
      <c r="R265" s="10"/>
      <c r="S265" s="37"/>
      <c r="T265" s="44"/>
      <c r="U265" s="44"/>
      <c r="V265" s="44"/>
      <c r="W265" s="44"/>
    </row>
    <row r="266" spans="1:23" x14ac:dyDescent="0.2">
      <c r="A266" s="3" t="s">
        <v>117</v>
      </c>
      <c r="B266" s="3"/>
      <c r="C266" s="8" t="s">
        <v>119</v>
      </c>
      <c r="I266" s="10"/>
      <c r="J266" s="10"/>
      <c r="K266" s="10"/>
      <c r="L266" s="10"/>
      <c r="M266" s="10"/>
      <c r="N266" s="10"/>
      <c r="O266" s="43"/>
      <c r="P266" s="10"/>
      <c r="Q266" s="10"/>
      <c r="R266" s="10"/>
      <c r="S266" s="37"/>
      <c r="T266" s="44"/>
      <c r="U266" s="44"/>
      <c r="V266" s="44"/>
      <c r="W266" s="44"/>
    </row>
    <row r="267" spans="1:23" x14ac:dyDescent="0.2">
      <c r="A267" s="2"/>
      <c r="B267" s="3"/>
      <c r="C267" s="4" t="str">
        <f>C$11</f>
        <v>TOTAL</v>
      </c>
      <c r="D267" s="32">
        <f>[1]transpose!A102</f>
        <v>1513</v>
      </c>
      <c r="E267" s="32">
        <f>[1]transpose!B102</f>
        <v>0</v>
      </c>
      <c r="F267" s="32">
        <f>[1]transpose!C102</f>
        <v>0</v>
      </c>
      <c r="G267" s="32">
        <f>[1]transpose!D102</f>
        <v>0</v>
      </c>
      <c r="H267" s="32">
        <f>[1]transpose!E102</f>
        <v>600.29999999999995</v>
      </c>
      <c r="I267" s="10">
        <f>[1]transpose!F102</f>
        <v>11868621.33</v>
      </c>
      <c r="J267" s="10">
        <f>[1]transpose!G102</f>
        <v>0</v>
      </c>
      <c r="K267" s="10">
        <f>[1]transpose!H102</f>
        <v>0</v>
      </c>
      <c r="L267" s="10">
        <f>[1]transpose!I102</f>
        <v>0</v>
      </c>
      <c r="M267" s="10">
        <f>[1]transpose!J102</f>
        <v>0</v>
      </c>
      <c r="N267" s="10">
        <f>[1]transpose!K102</f>
        <v>11868621.33</v>
      </c>
      <c r="O267" s="43">
        <f>[1]transpose!L102</f>
        <v>-1539015.7994633159</v>
      </c>
      <c r="P267" s="10">
        <f>[1]transpose!M102</f>
        <v>10329605.530536685</v>
      </c>
      <c r="Q267" s="10">
        <f>[1]transpose!N102</f>
        <v>2204927.2000000002</v>
      </c>
      <c r="R267" s="10">
        <f>[1]transpose!O102</f>
        <v>145032375</v>
      </c>
      <c r="S267" s="37">
        <f>[1]transpose!P102</f>
        <v>15.202999999999999</v>
      </c>
      <c r="T267" s="41">
        <f>[1]transpose!Q102</f>
        <v>331993.49</v>
      </c>
      <c r="U267" s="41">
        <f>[1]transpose!R102</f>
        <v>7792684.8405366847</v>
      </c>
      <c r="V267" s="41">
        <f>[1]transpose!S102</f>
        <v>350000</v>
      </c>
      <c r="W267" s="41">
        <f>[1]transpose!T102</f>
        <v>45742.469963381227</v>
      </c>
    </row>
    <row r="268" spans="1:23" x14ac:dyDescent="0.2">
      <c r="A268" s="2"/>
      <c r="B268" s="3"/>
      <c r="C268" s="4" t="str">
        <f>C$12</f>
        <v>PER PUPIL</v>
      </c>
      <c r="I268" s="10">
        <f>I267/(D267)</f>
        <v>7844.4291672174486</v>
      </c>
      <c r="J268" s="10">
        <f>J267/(D267)</f>
        <v>0</v>
      </c>
      <c r="K268" s="10"/>
      <c r="L268" s="10"/>
      <c r="M268" s="10">
        <f t="shared" ref="M268:R268" si="56">M267/($D267)</f>
        <v>0</v>
      </c>
      <c r="N268" s="10">
        <f t="shared" si="56"/>
        <v>7844.4291672174486</v>
      </c>
      <c r="O268" s="43">
        <f t="shared" si="56"/>
        <v>-1017.1948443247296</v>
      </c>
      <c r="P268" s="10">
        <f t="shared" si="56"/>
        <v>6827.2343228927202</v>
      </c>
      <c r="Q268" s="10">
        <f t="shared" si="56"/>
        <v>1457.3213483146069</v>
      </c>
      <c r="R268" s="10">
        <f t="shared" si="56"/>
        <v>95857.48512888301</v>
      </c>
      <c r="S268" s="37"/>
      <c r="T268" s="41">
        <f>T267/($D267)</f>
        <v>219.42729015201584</v>
      </c>
      <c r="U268" s="41">
        <f>U267/($D267)</f>
        <v>5150.4856844260967</v>
      </c>
      <c r="V268" s="41">
        <f>V267/($D267)</f>
        <v>231.32848645076007</v>
      </c>
      <c r="W268" s="41">
        <f>W267/($D267)</f>
        <v>30.232960980423812</v>
      </c>
    </row>
    <row r="269" spans="1:23" x14ac:dyDescent="0.2">
      <c r="A269" s="2"/>
      <c r="B269" s="3"/>
      <c r="C269" s="4"/>
      <c r="I269" s="10"/>
      <c r="J269" s="10"/>
      <c r="K269" s="10"/>
      <c r="L269" s="10"/>
      <c r="M269" s="10"/>
      <c r="N269" s="10"/>
      <c r="O269" s="43"/>
      <c r="P269" s="10"/>
      <c r="Q269" s="10"/>
      <c r="R269" s="10"/>
      <c r="S269" s="37"/>
      <c r="T269" s="44"/>
      <c r="U269" s="44"/>
      <c r="V269" s="44"/>
      <c r="W269" s="44"/>
    </row>
    <row r="270" spans="1:23" x14ac:dyDescent="0.2">
      <c r="A270" s="3" t="s">
        <v>117</v>
      </c>
      <c r="B270" s="3"/>
      <c r="C270" s="8" t="s">
        <v>120</v>
      </c>
      <c r="I270" s="10"/>
      <c r="J270" s="10"/>
      <c r="K270" s="10"/>
      <c r="L270" s="10"/>
      <c r="M270" s="10"/>
      <c r="N270" s="10"/>
      <c r="O270" s="43"/>
      <c r="P270" s="10"/>
      <c r="Q270" s="10"/>
      <c r="R270" s="10"/>
      <c r="S270" s="37"/>
      <c r="T270" s="44"/>
      <c r="U270" s="44"/>
      <c r="V270" s="44"/>
      <c r="W270" s="44"/>
    </row>
    <row r="271" spans="1:23" x14ac:dyDescent="0.2">
      <c r="A271" s="2"/>
      <c r="B271" s="3"/>
      <c r="C271" s="4" t="str">
        <f>C$11</f>
        <v>TOTAL</v>
      </c>
      <c r="D271" s="32">
        <f>[1]transpose!A103</f>
        <v>207.1</v>
      </c>
      <c r="E271" s="32">
        <f>[1]transpose!B103</f>
        <v>0</v>
      </c>
      <c r="F271" s="32">
        <f>[1]transpose!C103</f>
        <v>0</v>
      </c>
      <c r="G271" s="32">
        <f>[1]transpose!D103</f>
        <v>0</v>
      </c>
      <c r="H271" s="32">
        <f>[1]transpose!E103</f>
        <v>91.5</v>
      </c>
      <c r="I271" s="10">
        <f>[1]transpose!F103</f>
        <v>2649134.06</v>
      </c>
      <c r="J271" s="10">
        <f>[1]transpose!G103</f>
        <v>0</v>
      </c>
      <c r="K271" s="10">
        <f>[1]transpose!H103</f>
        <v>0</v>
      </c>
      <c r="L271" s="10">
        <f>[1]transpose!I103</f>
        <v>0</v>
      </c>
      <c r="M271" s="10">
        <f>[1]transpose!J103</f>
        <v>0</v>
      </c>
      <c r="N271" s="10">
        <f>[1]transpose!K103</f>
        <v>2649134.06</v>
      </c>
      <c r="O271" s="43">
        <f>[1]transpose!L103</f>
        <v>-343515.8187186346</v>
      </c>
      <c r="P271" s="10">
        <f>[1]transpose!M103</f>
        <v>2305618.2412813655</v>
      </c>
      <c r="Q271" s="10">
        <f>[1]transpose!N103</f>
        <v>1167494.94</v>
      </c>
      <c r="R271" s="10">
        <f>[1]transpose!O103</f>
        <v>53796652</v>
      </c>
      <c r="S271" s="37">
        <f>[1]transpose!P103</f>
        <v>21.702000000000002</v>
      </c>
      <c r="T271" s="41">
        <f>[1]transpose!Q103</f>
        <v>170633.82</v>
      </c>
      <c r="U271" s="41">
        <f>[1]transpose!R103</f>
        <v>967489.4812813655</v>
      </c>
      <c r="V271" s="41">
        <f>[1]transpose!S103</f>
        <v>0</v>
      </c>
      <c r="W271" s="41">
        <f>[1]transpose!T103</f>
        <v>0</v>
      </c>
    </row>
    <row r="272" spans="1:23" x14ac:dyDescent="0.2">
      <c r="A272" s="2"/>
      <c r="B272" s="3"/>
      <c r="C272" s="4" t="str">
        <f>C$12</f>
        <v>PER PUPIL</v>
      </c>
      <c r="I272" s="10">
        <f>I271/(D271)</f>
        <v>12791.569579913086</v>
      </c>
      <c r="J272" s="10">
        <f>J271/(D271)</f>
        <v>0</v>
      </c>
      <c r="K272" s="10"/>
      <c r="L272" s="10"/>
      <c r="M272" s="10">
        <f t="shared" ref="M272:R272" si="57">M271/($D271)</f>
        <v>0</v>
      </c>
      <c r="N272" s="10">
        <f t="shared" si="57"/>
        <v>12791.569579913086</v>
      </c>
      <c r="O272" s="43">
        <f t="shared" si="57"/>
        <v>-1658.6954066568546</v>
      </c>
      <c r="P272" s="10">
        <f t="shared" si="57"/>
        <v>11132.874173256232</v>
      </c>
      <c r="Q272" s="10">
        <f t="shared" si="57"/>
        <v>5637.3488169966195</v>
      </c>
      <c r="R272" s="10">
        <f t="shared" si="57"/>
        <v>259761.71897633994</v>
      </c>
      <c r="S272" s="37"/>
      <c r="T272" s="41">
        <f>T271/($D271)</f>
        <v>823.91994205697733</v>
      </c>
      <c r="U272" s="41">
        <f>U271/($D271)</f>
        <v>4671.6054142026342</v>
      </c>
      <c r="V272" s="41">
        <f>V271/($D271)</f>
        <v>0</v>
      </c>
      <c r="W272" s="41">
        <f>W271/($D271)</f>
        <v>0</v>
      </c>
    </row>
    <row r="273" spans="1:23" x14ac:dyDescent="0.2">
      <c r="A273" s="2"/>
      <c r="B273" s="3"/>
      <c r="C273" s="4"/>
      <c r="I273" s="10"/>
      <c r="J273" s="10"/>
      <c r="K273" s="10"/>
      <c r="L273" s="10"/>
      <c r="M273" s="10"/>
      <c r="N273" s="10"/>
      <c r="O273" s="43"/>
      <c r="P273" s="10"/>
      <c r="Q273" s="10"/>
      <c r="R273" s="10"/>
      <c r="S273" s="37"/>
      <c r="T273" s="44"/>
      <c r="U273" s="44"/>
      <c r="V273" s="44"/>
      <c r="W273" s="44"/>
    </row>
    <row r="274" spans="1:23" x14ac:dyDescent="0.2">
      <c r="A274" s="3" t="s">
        <v>121</v>
      </c>
      <c r="B274" s="3"/>
      <c r="C274" s="8" t="s">
        <v>122</v>
      </c>
      <c r="I274" s="10"/>
      <c r="J274" s="10"/>
      <c r="K274" s="10"/>
      <c r="L274" s="10"/>
      <c r="M274" s="10"/>
      <c r="N274" s="10"/>
      <c r="O274" s="43"/>
      <c r="P274" s="10"/>
      <c r="Q274" s="10"/>
      <c r="R274" s="10"/>
      <c r="S274" s="37"/>
      <c r="T274" s="44"/>
      <c r="U274" s="44"/>
      <c r="V274" s="44"/>
      <c r="W274" s="44"/>
    </row>
    <row r="275" spans="1:23" x14ac:dyDescent="0.2">
      <c r="A275" s="2"/>
      <c r="B275" s="3"/>
      <c r="C275" s="4" t="str">
        <f>C$11</f>
        <v>TOTAL</v>
      </c>
      <c r="D275" s="32">
        <f>[1]transpose!A104</f>
        <v>5451.5</v>
      </c>
      <c r="E275" s="32">
        <f>[1]transpose!B104</f>
        <v>381</v>
      </c>
      <c r="F275" s="32">
        <f>[1]transpose!C104</f>
        <v>0</v>
      </c>
      <c r="G275" s="32">
        <f>[1]transpose!D104</f>
        <v>0</v>
      </c>
      <c r="H275" s="32">
        <f>[1]transpose!E104</f>
        <v>2024.7</v>
      </c>
      <c r="I275" s="10">
        <f>[1]transpose!F104</f>
        <v>48591731.990000002</v>
      </c>
      <c r="J275" s="10">
        <f>[1]transpose!G104</f>
        <v>21414.67</v>
      </c>
      <c r="K275" s="10">
        <f>[1]transpose!H104</f>
        <v>0</v>
      </c>
      <c r="L275" s="10">
        <f>[1]transpose!I104</f>
        <v>0</v>
      </c>
      <c r="M275" s="10">
        <f>[1]transpose!J104</f>
        <v>-2763804.48</v>
      </c>
      <c r="N275" s="10">
        <f>[1]transpose!K104</f>
        <v>48613146.660000004</v>
      </c>
      <c r="O275" s="43">
        <f>[1]transpose!L104</f>
        <v>-6303714.5335706258</v>
      </c>
      <c r="P275" s="10">
        <f>[1]transpose!M104</f>
        <v>39545627.646429382</v>
      </c>
      <c r="Q275" s="10">
        <f>[1]transpose!N104</f>
        <v>18761168.57</v>
      </c>
      <c r="R275" s="10">
        <f>[1]transpose!O104</f>
        <v>862225680</v>
      </c>
      <c r="S275" s="37">
        <f>[1]transpose!P104</f>
        <v>21.759</v>
      </c>
      <c r="T275" s="41">
        <f>[1]transpose!Q104</f>
        <v>936219.68</v>
      </c>
      <c r="U275" s="41">
        <f>[1]transpose!R104</f>
        <v>22612043.876429379</v>
      </c>
      <c r="V275" s="41">
        <f>[1]transpose!S104</f>
        <v>8800000</v>
      </c>
      <c r="W275" s="41">
        <f>[1]transpose!T104</f>
        <v>30467.143580112028</v>
      </c>
    </row>
    <row r="276" spans="1:23" x14ac:dyDescent="0.2">
      <c r="A276" s="2"/>
      <c r="B276" s="3"/>
      <c r="C276" s="4" t="str">
        <f>C$12</f>
        <v>PER PUPIL</v>
      </c>
      <c r="I276" s="10">
        <f>I275/(D275+E275)</f>
        <v>8331.201369909988</v>
      </c>
      <c r="J276" s="10">
        <f>J275/(D275+E275)</f>
        <v>3.6716108015430771</v>
      </c>
      <c r="K276" s="10"/>
      <c r="L276" s="10"/>
      <c r="M276" s="10">
        <f>M275/(E275)</f>
        <v>-7254.08</v>
      </c>
      <c r="N276" s="10">
        <f>N275/(D275+E275)</f>
        <v>8334.8729807115305</v>
      </c>
      <c r="O276" s="43">
        <f>O275/(D275+E275)</f>
        <v>-1080.7911759229535</v>
      </c>
      <c r="P276" s="10">
        <f>P275/($D275)</f>
        <v>7254.0819309234857</v>
      </c>
      <c r="Q276" s="10">
        <f>Q275/(D275+E275)</f>
        <v>3216.6598491213031</v>
      </c>
      <c r="R276" s="10">
        <f>R275/(D275+E275)</f>
        <v>147831.23531933135</v>
      </c>
      <c r="S276" s="37"/>
      <c r="T276" s="41">
        <f>T275/(D275+E275)</f>
        <v>160.51773339048435</v>
      </c>
      <c r="U276" s="41">
        <f>U275/(D275+E275)</f>
        <v>3876.9042222767903</v>
      </c>
      <c r="V276" s="41">
        <f>V275/($D275)</f>
        <v>1614.2346143263321</v>
      </c>
      <c r="W276" s="41">
        <f>W275/(D275)</f>
        <v>5.5887633825758103</v>
      </c>
    </row>
    <row r="277" spans="1:23" x14ac:dyDescent="0.2">
      <c r="A277" s="2"/>
      <c r="B277" s="3"/>
      <c r="C277" s="4"/>
      <c r="I277" s="10"/>
      <c r="J277" s="10"/>
      <c r="K277" s="10"/>
      <c r="L277" s="10"/>
      <c r="M277" s="10"/>
      <c r="N277" s="10"/>
      <c r="O277" s="43"/>
      <c r="P277" s="10"/>
      <c r="Q277" s="10"/>
      <c r="R277" s="10"/>
      <c r="S277" s="37"/>
      <c r="T277" s="44"/>
      <c r="U277" s="44"/>
      <c r="V277" s="44"/>
      <c r="W277" s="44"/>
    </row>
    <row r="278" spans="1:23" x14ac:dyDescent="0.2">
      <c r="A278" s="3" t="s">
        <v>121</v>
      </c>
      <c r="B278" s="3"/>
      <c r="C278" s="8" t="s">
        <v>123</v>
      </c>
      <c r="I278" s="10"/>
      <c r="J278" s="10"/>
      <c r="K278" s="10"/>
      <c r="L278" s="10"/>
      <c r="M278" s="10"/>
      <c r="N278" s="10"/>
      <c r="O278" s="43"/>
      <c r="P278" s="10"/>
      <c r="Q278" s="10"/>
      <c r="R278" s="10"/>
      <c r="S278" s="37"/>
      <c r="T278" s="44"/>
      <c r="U278" s="44"/>
      <c r="V278" s="44"/>
      <c r="W278" s="44"/>
    </row>
    <row r="279" spans="1:23" x14ac:dyDescent="0.2">
      <c r="A279" s="2"/>
      <c r="B279" s="3"/>
      <c r="C279" s="4" t="str">
        <f>C$11</f>
        <v>TOTAL</v>
      </c>
      <c r="D279" s="32">
        <f>[1]transpose!A105</f>
        <v>4663</v>
      </c>
      <c r="E279" s="32">
        <f>[1]transpose!B105</f>
        <v>0</v>
      </c>
      <c r="F279" s="32">
        <f>[1]transpose!C105</f>
        <v>0</v>
      </c>
      <c r="G279" s="32">
        <f>[1]transpose!D105</f>
        <v>0</v>
      </c>
      <c r="H279" s="32">
        <f>[1]transpose!E105</f>
        <v>2025.4</v>
      </c>
      <c r="I279" s="10">
        <f>[1]transpose!F105</f>
        <v>36425903.770000003</v>
      </c>
      <c r="J279" s="10">
        <f>[1]transpose!G105</f>
        <v>53647.96</v>
      </c>
      <c r="K279" s="10">
        <f>[1]transpose!H105</f>
        <v>0</v>
      </c>
      <c r="L279" s="10">
        <f>[1]transpose!I105</f>
        <v>0</v>
      </c>
      <c r="M279" s="10">
        <f>[1]transpose!J105</f>
        <v>0</v>
      </c>
      <c r="N279" s="10">
        <f>[1]transpose!K105</f>
        <v>36479551.730000004</v>
      </c>
      <c r="O279" s="43">
        <f>[1]transpose!L105</f>
        <v>-4730339.3468202716</v>
      </c>
      <c r="P279" s="10">
        <f>[1]transpose!M105</f>
        <v>31749212.383179732</v>
      </c>
      <c r="Q279" s="10">
        <f>[1]transpose!N105</f>
        <v>5644145.3099999996</v>
      </c>
      <c r="R279" s="10">
        <f>[1]transpose!O105</f>
        <v>1200881980</v>
      </c>
      <c r="S279" s="37">
        <f>[1]transpose!P105</f>
        <v>4.7</v>
      </c>
      <c r="T279" s="41">
        <f>[1]transpose!Q105</f>
        <v>318123.21999999997</v>
      </c>
      <c r="U279" s="41">
        <f>[1]transpose!R105</f>
        <v>25786943.853179734</v>
      </c>
      <c r="V279" s="41">
        <f>[1]transpose!S105</f>
        <v>4300000</v>
      </c>
      <c r="W279" s="41">
        <f>[1]transpose!T105</f>
        <v>0</v>
      </c>
    </row>
    <row r="280" spans="1:23" x14ac:dyDescent="0.2">
      <c r="A280" s="2"/>
      <c r="B280" s="3"/>
      <c r="C280" s="4" t="str">
        <f>C$12</f>
        <v>PER PUPIL</v>
      </c>
      <c r="I280" s="10">
        <f>I279/(D279)</f>
        <v>7811.6885631567666</v>
      </c>
      <c r="J280" s="10">
        <f>J279/(D279)</f>
        <v>11.505031095861034</v>
      </c>
      <c r="K280" s="10"/>
      <c r="L280" s="10"/>
      <c r="M280" s="10">
        <f t="shared" ref="M280:R280" si="58">M279/($D279)</f>
        <v>0</v>
      </c>
      <c r="N280" s="10">
        <f t="shared" si="58"/>
        <v>7823.1935942526279</v>
      </c>
      <c r="O280" s="43">
        <f t="shared" si="58"/>
        <v>-1014.4412066953188</v>
      </c>
      <c r="P280" s="10">
        <f t="shared" si="58"/>
        <v>6808.7523875573088</v>
      </c>
      <c r="Q280" s="10">
        <f t="shared" si="58"/>
        <v>1210.4107463006646</v>
      </c>
      <c r="R280" s="10">
        <f t="shared" si="58"/>
        <v>257534.20115805275</v>
      </c>
      <c r="S280" s="37"/>
      <c r="T280" s="41">
        <f>T279/($D279)</f>
        <v>68.222865108299374</v>
      </c>
      <c r="U280" s="41">
        <f>U279/($D279)</f>
        <v>5530.1187761483452</v>
      </c>
      <c r="V280" s="41">
        <f>V279/($D279)</f>
        <v>922.1531203088141</v>
      </c>
      <c r="W280" s="41">
        <f>W279/($D279)</f>
        <v>0</v>
      </c>
    </row>
    <row r="281" spans="1:23" x14ac:dyDescent="0.2">
      <c r="A281" s="2"/>
      <c r="B281" s="3"/>
      <c r="C281" s="4"/>
      <c r="I281" s="10"/>
      <c r="J281" s="10"/>
      <c r="K281" s="10"/>
      <c r="L281" s="10"/>
      <c r="M281" s="10"/>
      <c r="N281" s="10"/>
      <c r="O281" s="43"/>
      <c r="P281" s="10"/>
      <c r="Q281" s="10"/>
      <c r="R281" s="10"/>
      <c r="S281" s="37"/>
      <c r="T281" s="44"/>
      <c r="U281" s="44"/>
      <c r="V281" s="44"/>
      <c r="W281" s="44"/>
    </row>
    <row r="282" spans="1:23" x14ac:dyDescent="0.2">
      <c r="A282" s="3" t="s">
        <v>121</v>
      </c>
      <c r="B282" s="3"/>
      <c r="C282" s="8" t="s">
        <v>124</v>
      </c>
      <c r="I282" s="10"/>
      <c r="J282" s="10"/>
      <c r="K282" s="10"/>
      <c r="L282" s="10"/>
      <c r="M282" s="10"/>
      <c r="N282" s="10"/>
      <c r="O282" s="43"/>
      <c r="P282" s="10"/>
      <c r="Q282" s="10"/>
      <c r="R282" s="10"/>
      <c r="S282" s="37"/>
      <c r="T282" s="44"/>
      <c r="U282" s="44"/>
      <c r="V282" s="44"/>
      <c r="W282" s="44"/>
    </row>
    <row r="283" spans="1:23" x14ac:dyDescent="0.2">
      <c r="A283" s="2"/>
      <c r="B283" s="3"/>
      <c r="C283" s="4" t="str">
        <f>C$11</f>
        <v>TOTAL</v>
      </c>
      <c r="D283" s="32">
        <f>[1]transpose!A106</f>
        <v>1027.9000000000001</v>
      </c>
      <c r="E283" s="32">
        <f>[1]transpose!B106</f>
        <v>0</v>
      </c>
      <c r="F283" s="32">
        <f>[1]transpose!C106</f>
        <v>0</v>
      </c>
      <c r="G283" s="32">
        <f>[1]transpose!D106</f>
        <v>0</v>
      </c>
      <c r="H283" s="32">
        <f>[1]transpose!E106</f>
        <v>369.4</v>
      </c>
      <c r="I283" s="10">
        <f>[1]transpose!F106</f>
        <v>8671550.9399999995</v>
      </c>
      <c r="J283" s="10">
        <f>[1]transpose!G106</f>
        <v>0</v>
      </c>
      <c r="K283" s="10">
        <f>[1]transpose!H106</f>
        <v>0</v>
      </c>
      <c r="L283" s="10">
        <f>[1]transpose!I106</f>
        <v>0</v>
      </c>
      <c r="M283" s="10">
        <f>[1]transpose!J106</f>
        <v>0</v>
      </c>
      <c r="N283" s="10">
        <f>[1]transpose!K106</f>
        <v>8671550.9399999995</v>
      </c>
      <c r="O283" s="43">
        <f>[1]transpose!L106</f>
        <v>-1124448.5379929943</v>
      </c>
      <c r="P283" s="10">
        <f>[1]transpose!M106</f>
        <v>7547102.4020070052</v>
      </c>
      <c r="Q283" s="10">
        <f>[1]transpose!N106</f>
        <v>2496056.94</v>
      </c>
      <c r="R283" s="10">
        <f>[1]transpose!O106</f>
        <v>1118806340</v>
      </c>
      <c r="S283" s="37">
        <f>[1]transpose!P106</f>
        <v>2.2309999999999999</v>
      </c>
      <c r="T283" s="41">
        <f>[1]transpose!Q106</f>
        <v>115615.79</v>
      </c>
      <c r="U283" s="41">
        <f>[1]transpose!R106</f>
        <v>4935429.6720070047</v>
      </c>
      <c r="V283" s="41">
        <f>[1]transpose!S106</f>
        <v>996000</v>
      </c>
      <c r="W283" s="41">
        <f>[1]transpose!T106</f>
        <v>0</v>
      </c>
    </row>
    <row r="284" spans="1:23" x14ac:dyDescent="0.2">
      <c r="A284" s="2"/>
      <c r="B284" s="3"/>
      <c r="C284" s="4" t="str">
        <f>C$12</f>
        <v>PER PUPIL</v>
      </c>
      <c r="I284" s="10">
        <f>I283/(D283)</f>
        <v>8436.1814767973519</v>
      </c>
      <c r="J284" s="10">
        <f>J283/(D283)</f>
        <v>0</v>
      </c>
      <c r="K284" s="10"/>
      <c r="L284" s="10"/>
      <c r="M284" s="10">
        <f t="shared" ref="M284:R284" si="59">M283/($D283)</f>
        <v>0</v>
      </c>
      <c r="N284" s="10">
        <f t="shared" si="59"/>
        <v>8436.1814767973519</v>
      </c>
      <c r="O284" s="43">
        <f t="shared" si="59"/>
        <v>-1093.9279482371769</v>
      </c>
      <c r="P284" s="10">
        <f t="shared" si="59"/>
        <v>7342.2535285601753</v>
      </c>
      <c r="Q284" s="10">
        <f t="shared" si="59"/>
        <v>2428.3071699581669</v>
      </c>
      <c r="R284" s="10">
        <f t="shared" si="59"/>
        <v>1088438.8948341277</v>
      </c>
      <c r="S284" s="37"/>
      <c r="T284" s="41">
        <f>T283/($D283)</f>
        <v>112.47766319680902</v>
      </c>
      <c r="U284" s="41">
        <f>U283/($D283)</f>
        <v>4801.4686954051995</v>
      </c>
      <c r="V284" s="41">
        <f>V283/($D283)</f>
        <v>968.9658527094075</v>
      </c>
      <c r="W284" s="41">
        <f>W283/($D283)</f>
        <v>0</v>
      </c>
    </row>
    <row r="285" spans="1:23" x14ac:dyDescent="0.2">
      <c r="A285" s="2"/>
      <c r="B285" s="3"/>
      <c r="C285" s="4"/>
      <c r="I285" s="10"/>
      <c r="J285" s="10"/>
      <c r="K285" s="10"/>
      <c r="L285" s="10"/>
      <c r="M285" s="10"/>
      <c r="N285" s="10"/>
      <c r="O285" s="43"/>
      <c r="P285" s="10"/>
      <c r="Q285" s="10"/>
      <c r="R285" s="10"/>
      <c r="S285" s="37"/>
      <c r="T285" s="44"/>
      <c r="U285" s="44"/>
      <c r="V285" s="44"/>
      <c r="W285" s="44"/>
    </row>
    <row r="286" spans="1:23" x14ac:dyDescent="0.2">
      <c r="A286" s="3" t="s">
        <v>125</v>
      </c>
      <c r="B286" s="3"/>
      <c r="C286" s="8" t="s">
        <v>125</v>
      </c>
      <c r="I286" s="10"/>
      <c r="J286" s="10"/>
      <c r="K286" s="10"/>
      <c r="L286" s="10"/>
      <c r="M286" s="10"/>
      <c r="N286" s="10"/>
      <c r="O286" s="43"/>
      <c r="P286" s="10"/>
      <c r="Q286" s="10"/>
      <c r="R286" s="10"/>
      <c r="S286" s="37"/>
      <c r="T286" s="44"/>
      <c r="U286" s="44"/>
      <c r="V286" s="44"/>
      <c r="W286" s="44"/>
    </row>
    <row r="287" spans="1:23" x14ac:dyDescent="0.2">
      <c r="A287" s="2"/>
      <c r="B287" s="3"/>
      <c r="C287" s="4" t="str">
        <f>C$11</f>
        <v>TOTAL</v>
      </c>
      <c r="D287" s="32">
        <f>[1]transpose!A107</f>
        <v>393.4</v>
      </c>
      <c r="E287" s="32">
        <f>[1]transpose!B107</f>
        <v>0</v>
      </c>
      <c r="F287" s="32">
        <f>[1]transpose!C107</f>
        <v>0</v>
      </c>
      <c r="G287" s="32">
        <f>[1]transpose!D107</f>
        <v>0</v>
      </c>
      <c r="H287" s="32">
        <f>[1]transpose!E107</f>
        <v>80</v>
      </c>
      <c r="I287" s="10">
        <f>[1]transpose!F107</f>
        <v>3965933.42</v>
      </c>
      <c r="J287" s="10">
        <f>[1]transpose!G107</f>
        <v>0</v>
      </c>
      <c r="K287" s="10">
        <f>[1]transpose!H107</f>
        <v>0</v>
      </c>
      <c r="L287" s="10">
        <f>[1]transpose!I107</f>
        <v>0</v>
      </c>
      <c r="M287" s="10">
        <f>[1]transpose!J107</f>
        <v>0</v>
      </c>
      <c r="N287" s="10">
        <f>[1]transpose!K107</f>
        <v>3965933.42</v>
      </c>
      <c r="O287" s="43">
        <f>[1]transpose!L107</f>
        <v>-514266.48667032522</v>
      </c>
      <c r="P287" s="10">
        <f>[1]transpose!M107</f>
        <v>3451666.9333296749</v>
      </c>
      <c r="Q287" s="10">
        <f>[1]transpose!N107</f>
        <v>1189651.3999999999</v>
      </c>
      <c r="R287" s="10">
        <f>[1]transpose!O107</f>
        <v>291938995</v>
      </c>
      <c r="S287" s="37">
        <f>[1]transpose!P107</f>
        <v>4.0750000000000002</v>
      </c>
      <c r="T287" s="41">
        <f>[1]transpose!Q107</f>
        <v>98086.37</v>
      </c>
      <c r="U287" s="41">
        <f>[1]transpose!R107</f>
        <v>2163929.1633296749</v>
      </c>
      <c r="V287" s="41">
        <f>[1]transpose!S107</f>
        <v>520488</v>
      </c>
      <c r="W287" s="41">
        <f>[1]transpose!T107</f>
        <v>0</v>
      </c>
    </row>
    <row r="288" spans="1:23" x14ac:dyDescent="0.2">
      <c r="A288" s="2"/>
      <c r="B288" s="3"/>
      <c r="C288" s="4" t="str">
        <f>C$12</f>
        <v>PER PUPIL</v>
      </c>
      <c r="I288" s="10">
        <f>I287/(D287)</f>
        <v>10081.172902897815</v>
      </c>
      <c r="J288" s="10">
        <f>J287/(D287)</f>
        <v>0</v>
      </c>
      <c r="K288" s="10"/>
      <c r="L288" s="10"/>
      <c r="M288" s="10">
        <f t="shared" ref="M288:R288" si="60">M287/($D287)</f>
        <v>0</v>
      </c>
      <c r="N288" s="10">
        <f t="shared" si="60"/>
        <v>10081.172902897815</v>
      </c>
      <c r="O288" s="43">
        <f t="shared" si="60"/>
        <v>-1307.2356041441924</v>
      </c>
      <c r="P288" s="10">
        <f t="shared" si="60"/>
        <v>8773.9372987536226</v>
      </c>
      <c r="Q288" s="10">
        <f t="shared" si="60"/>
        <v>3024.0249110320283</v>
      </c>
      <c r="R288" s="10">
        <f t="shared" si="60"/>
        <v>742092.0055922725</v>
      </c>
      <c r="S288" s="37"/>
      <c r="T288" s="41">
        <f>T287/($D287)</f>
        <v>249.32986781901374</v>
      </c>
      <c r="U288" s="41">
        <f>U287/($D287)</f>
        <v>5500.5825199025803</v>
      </c>
      <c r="V288" s="41">
        <f>V287/($D287)</f>
        <v>1323.0503304524657</v>
      </c>
      <c r="W288" s="41">
        <f>W287/($D287)</f>
        <v>0</v>
      </c>
    </row>
    <row r="289" spans="1:23" x14ac:dyDescent="0.2">
      <c r="A289" s="2"/>
      <c r="B289" s="3"/>
      <c r="C289" s="4"/>
      <c r="I289" s="10"/>
      <c r="J289" s="10"/>
      <c r="K289" s="10"/>
      <c r="L289" s="10"/>
      <c r="M289" s="10"/>
      <c r="N289" s="10"/>
      <c r="O289" s="43"/>
      <c r="P289" s="10"/>
      <c r="Q289" s="10"/>
      <c r="R289" s="10"/>
      <c r="S289" s="37"/>
      <c r="T289" s="44"/>
      <c r="U289" s="44"/>
      <c r="V289" s="44"/>
      <c r="W289" s="44"/>
    </row>
    <row r="290" spans="1:23" x14ac:dyDescent="0.2">
      <c r="A290" s="3" t="s">
        <v>126</v>
      </c>
      <c r="B290" s="3"/>
      <c r="C290" s="8" t="s">
        <v>127</v>
      </c>
      <c r="I290" s="10"/>
      <c r="J290" s="10"/>
      <c r="K290" s="10"/>
      <c r="L290" s="10"/>
      <c r="M290" s="10"/>
      <c r="N290" s="10"/>
      <c r="O290" s="43"/>
      <c r="P290" s="10"/>
      <c r="Q290" s="10"/>
      <c r="R290" s="10"/>
      <c r="S290" s="37"/>
      <c r="T290" s="44"/>
      <c r="U290" s="44"/>
      <c r="V290" s="44"/>
      <c r="W290" s="44"/>
    </row>
    <row r="291" spans="1:23" x14ac:dyDescent="0.2">
      <c r="A291" s="2"/>
      <c r="B291" s="3"/>
      <c r="C291" s="4" t="str">
        <f>C$11</f>
        <v>TOTAL</v>
      </c>
      <c r="D291" s="32">
        <f>[1]transpose!A108</f>
        <v>433.3</v>
      </c>
      <c r="E291" s="32">
        <f>[1]transpose!B108</f>
        <v>0</v>
      </c>
      <c r="F291" s="32">
        <f>[1]transpose!C108</f>
        <v>0</v>
      </c>
      <c r="G291" s="32">
        <f>[1]transpose!D108</f>
        <v>0</v>
      </c>
      <c r="H291" s="32">
        <f>[1]transpose!E108</f>
        <v>141.30000000000001</v>
      </c>
      <c r="I291" s="10">
        <f>[1]transpose!F108</f>
        <v>4143194.59</v>
      </c>
      <c r="J291" s="10">
        <f>[1]transpose!G108</f>
        <v>66807</v>
      </c>
      <c r="K291" s="10">
        <f>[1]transpose!H108</f>
        <v>0</v>
      </c>
      <c r="L291" s="10">
        <f>[1]transpose!I108</f>
        <v>0</v>
      </c>
      <c r="M291" s="10">
        <f>[1]transpose!J108</f>
        <v>0</v>
      </c>
      <c r="N291" s="10">
        <f>[1]transpose!K108</f>
        <v>4210001.59</v>
      </c>
      <c r="O291" s="43">
        <f>[1]transpose!L108</f>
        <v>-545915.04629086354</v>
      </c>
      <c r="P291" s="10">
        <f>[1]transpose!M108</f>
        <v>3664086.5437091365</v>
      </c>
      <c r="Q291" s="10">
        <f>[1]transpose!N108</f>
        <v>2531785.0099999998</v>
      </c>
      <c r="R291" s="10">
        <f>[1]transpose!O108</f>
        <v>183316560</v>
      </c>
      <c r="S291" s="37">
        <f>[1]transpose!P108</f>
        <v>13.811</v>
      </c>
      <c r="T291" s="41">
        <f>[1]transpose!Q108</f>
        <v>132986.64000000001</v>
      </c>
      <c r="U291" s="41">
        <f>[1]transpose!R108</f>
        <v>999314.89370913676</v>
      </c>
      <c r="V291" s="41">
        <f>[1]transpose!S108</f>
        <v>550000</v>
      </c>
      <c r="W291" s="41">
        <f>[1]transpose!T108</f>
        <v>0</v>
      </c>
    </row>
    <row r="292" spans="1:23" x14ac:dyDescent="0.2">
      <c r="A292" s="2"/>
      <c r="B292" s="3"/>
      <c r="C292" s="4" t="str">
        <f>C$12</f>
        <v>PER PUPIL</v>
      </c>
      <c r="I292" s="10">
        <f>I291/(D291)</f>
        <v>9561.9538195245786</v>
      </c>
      <c r="J292" s="10">
        <f>J291/(D291)</f>
        <v>154.18186014308793</v>
      </c>
      <c r="K292" s="10"/>
      <c r="L292" s="10"/>
      <c r="M292" s="10">
        <f t="shared" ref="M292:R292" si="61">M291/($D291)</f>
        <v>0</v>
      </c>
      <c r="N292" s="10">
        <f t="shared" si="61"/>
        <v>9716.1356796676664</v>
      </c>
      <c r="O292" s="43">
        <f t="shared" si="61"/>
        <v>-1259.9008684303335</v>
      </c>
      <c r="P292" s="10">
        <f t="shared" si="61"/>
        <v>8456.2348112373329</v>
      </c>
      <c r="Q292" s="10">
        <f t="shared" si="61"/>
        <v>5843.0302561735507</v>
      </c>
      <c r="R292" s="10">
        <f t="shared" si="61"/>
        <v>423070.75928917609</v>
      </c>
      <c r="S292" s="37"/>
      <c r="T292" s="41">
        <f>T291/($D291)</f>
        <v>306.91585506577434</v>
      </c>
      <c r="U292" s="41">
        <f>U291/($D291)</f>
        <v>2306.2886999980078</v>
      </c>
      <c r="V292" s="41">
        <f>V291/($D291)</f>
        <v>1269.3284098776828</v>
      </c>
      <c r="W292" s="41">
        <f>W291/($D291)</f>
        <v>0</v>
      </c>
    </row>
    <row r="293" spans="1:23" x14ac:dyDescent="0.2">
      <c r="A293" s="2"/>
      <c r="B293" s="3"/>
      <c r="C293" s="4"/>
      <c r="I293" s="10"/>
      <c r="J293" s="10"/>
      <c r="K293" s="10"/>
      <c r="L293" s="10"/>
      <c r="M293" s="10"/>
      <c r="N293" s="10"/>
      <c r="O293" s="43"/>
      <c r="P293" s="10"/>
      <c r="Q293" s="10"/>
      <c r="R293" s="10"/>
      <c r="S293" s="37"/>
      <c r="T293" s="44"/>
      <c r="U293" s="44"/>
      <c r="V293" s="44"/>
      <c r="W293" s="44"/>
    </row>
    <row r="294" spans="1:23" x14ac:dyDescent="0.2">
      <c r="A294" s="3" t="s">
        <v>126</v>
      </c>
      <c r="B294" s="3"/>
      <c r="C294" s="8" t="s">
        <v>128</v>
      </c>
      <c r="I294" s="10"/>
      <c r="J294" s="10"/>
      <c r="K294" s="10"/>
      <c r="L294" s="10"/>
      <c r="M294" s="10"/>
      <c r="N294" s="10"/>
      <c r="O294" s="43"/>
      <c r="P294" s="10"/>
      <c r="Q294" s="10"/>
      <c r="R294" s="10"/>
      <c r="S294" s="37"/>
      <c r="T294" s="44"/>
      <c r="U294" s="44"/>
      <c r="V294" s="44"/>
      <c r="W294" s="44"/>
    </row>
    <row r="295" spans="1:23" x14ac:dyDescent="0.2">
      <c r="A295" s="2"/>
      <c r="B295" s="3"/>
      <c r="C295" s="4" t="str">
        <f>C$11</f>
        <v>TOTAL</v>
      </c>
      <c r="D295" s="32">
        <f>[1]transpose!A109</f>
        <v>1222.5</v>
      </c>
      <c r="E295" s="32">
        <f>[1]transpose!B109</f>
        <v>0</v>
      </c>
      <c r="F295" s="32">
        <f>[1]transpose!C109</f>
        <v>0</v>
      </c>
      <c r="G295" s="32">
        <f>[1]transpose!D109</f>
        <v>0</v>
      </c>
      <c r="H295" s="32">
        <f>[1]transpose!E109</f>
        <v>278.7</v>
      </c>
      <c r="I295" s="10">
        <f>[1]transpose!F109</f>
        <v>9903879.1600000001</v>
      </c>
      <c r="J295" s="10">
        <f>[1]transpose!G109</f>
        <v>0</v>
      </c>
      <c r="K295" s="10">
        <f>[1]transpose!H109</f>
        <v>0</v>
      </c>
      <c r="L295" s="10">
        <f>[1]transpose!I109</f>
        <v>0</v>
      </c>
      <c r="M295" s="10">
        <f>[1]transpose!J109</f>
        <v>0</v>
      </c>
      <c r="N295" s="10">
        <f>[1]transpose!K109</f>
        <v>9903879.1600000001</v>
      </c>
      <c r="O295" s="43">
        <f>[1]transpose!L109</f>
        <v>-1284245.750151966</v>
      </c>
      <c r="P295" s="10">
        <f>[1]transpose!M109</f>
        <v>8619633.4098480344</v>
      </c>
      <c r="Q295" s="10">
        <f>[1]transpose!N109</f>
        <v>6017524.8499999996</v>
      </c>
      <c r="R295" s="10">
        <f>[1]transpose!O109</f>
        <v>511042450</v>
      </c>
      <c r="S295" s="37">
        <f>[1]transpose!P109</f>
        <v>11.775</v>
      </c>
      <c r="T295" s="41">
        <f>[1]transpose!Q109</f>
        <v>382365.75</v>
      </c>
      <c r="U295" s="41">
        <f>[1]transpose!R109</f>
        <v>2219742.8098480348</v>
      </c>
      <c r="V295" s="41">
        <f>[1]transpose!S109</f>
        <v>2114125.5099999998</v>
      </c>
      <c r="W295" s="41">
        <f>[1]transpose!T109</f>
        <v>0</v>
      </c>
    </row>
    <row r="296" spans="1:23" x14ac:dyDescent="0.2">
      <c r="A296" s="2"/>
      <c r="B296" s="3"/>
      <c r="C296" s="4" t="str">
        <f>C$12</f>
        <v>PER PUPIL</v>
      </c>
      <c r="I296" s="10">
        <f>I295/(D295)</f>
        <v>8101.3326462167688</v>
      </c>
      <c r="J296" s="10">
        <f>J295/(D295)</f>
        <v>0</v>
      </c>
      <c r="K296" s="10"/>
      <c r="L296" s="10"/>
      <c r="M296" s="10">
        <f t="shared" ref="M296:R296" si="62">M295/($D295)</f>
        <v>0</v>
      </c>
      <c r="N296" s="10">
        <f t="shared" si="62"/>
        <v>8101.3326462167688</v>
      </c>
      <c r="O296" s="43">
        <f t="shared" si="62"/>
        <v>-1050.5077710854528</v>
      </c>
      <c r="P296" s="10">
        <f t="shared" si="62"/>
        <v>7050.8248751313167</v>
      </c>
      <c r="Q296" s="10">
        <f t="shared" si="62"/>
        <v>4922.310715746421</v>
      </c>
      <c r="R296" s="10">
        <f t="shared" si="62"/>
        <v>418030.63394683029</v>
      </c>
      <c r="S296" s="37"/>
      <c r="T296" s="41">
        <f>T295/($D295)</f>
        <v>312.77361963190185</v>
      </c>
      <c r="U296" s="41">
        <f>U295/($D295)</f>
        <v>1815.7405397529938</v>
      </c>
      <c r="V296" s="41">
        <f>V295/($D295)</f>
        <v>1729.3460204498977</v>
      </c>
      <c r="W296" s="41">
        <f>W295/($D295)</f>
        <v>0</v>
      </c>
    </row>
    <row r="297" spans="1:23" x14ac:dyDescent="0.2">
      <c r="A297" s="2"/>
      <c r="B297" s="3"/>
      <c r="C297" s="4"/>
      <c r="I297" s="10"/>
      <c r="J297" s="10"/>
      <c r="K297" s="10"/>
      <c r="L297" s="10"/>
      <c r="M297" s="10"/>
      <c r="N297" s="10"/>
      <c r="O297" s="43"/>
      <c r="P297" s="10"/>
      <c r="Q297" s="10"/>
      <c r="R297" s="10"/>
      <c r="S297" s="37"/>
      <c r="T297" s="44"/>
      <c r="U297" s="44"/>
      <c r="V297" s="44"/>
      <c r="W297" s="44"/>
    </row>
    <row r="298" spans="1:23" x14ac:dyDescent="0.2">
      <c r="A298" s="3" t="s">
        <v>129</v>
      </c>
      <c r="B298" s="3"/>
      <c r="C298" s="8" t="s">
        <v>129</v>
      </c>
      <c r="I298" s="10"/>
      <c r="J298" s="10"/>
      <c r="K298" s="10"/>
      <c r="L298" s="10"/>
      <c r="M298" s="10"/>
      <c r="N298" s="10"/>
      <c r="O298" s="43"/>
      <c r="P298" s="10"/>
      <c r="Q298" s="10"/>
      <c r="R298" s="10"/>
      <c r="S298" s="37"/>
      <c r="T298" s="44"/>
      <c r="U298" s="44"/>
      <c r="V298" s="44"/>
      <c r="W298" s="44"/>
    </row>
    <row r="299" spans="1:23" x14ac:dyDescent="0.2">
      <c r="A299" s="2"/>
      <c r="B299" s="3"/>
      <c r="C299" s="4" t="str">
        <f>C$11</f>
        <v>TOTAL</v>
      </c>
      <c r="D299" s="32">
        <f>[1]transpose!A110</f>
        <v>1817.3</v>
      </c>
      <c r="E299" s="32">
        <f>[1]transpose!B110</f>
        <v>0</v>
      </c>
      <c r="F299" s="32">
        <f>[1]transpose!C110</f>
        <v>0</v>
      </c>
      <c r="G299" s="32">
        <f>[1]transpose!D110</f>
        <v>0</v>
      </c>
      <c r="H299" s="32">
        <f>[1]transpose!E110</f>
        <v>386.1</v>
      </c>
      <c r="I299" s="10">
        <f>[1]transpose!F110</f>
        <v>14595396.65</v>
      </c>
      <c r="J299" s="10">
        <f>[1]transpose!G110</f>
        <v>0</v>
      </c>
      <c r="K299" s="10">
        <f>[1]transpose!H110</f>
        <v>0</v>
      </c>
      <c r="L299" s="10">
        <f>[1]transpose!I110</f>
        <v>0</v>
      </c>
      <c r="M299" s="10">
        <f>[1]transpose!J110</f>
        <v>0</v>
      </c>
      <c r="N299" s="10">
        <f>[1]transpose!K110</f>
        <v>14595396.65</v>
      </c>
      <c r="O299" s="43">
        <f>[1]transpose!L110</f>
        <v>-1892599.4367185656</v>
      </c>
      <c r="P299" s="10">
        <f>[1]transpose!M110</f>
        <v>12702797.213281434</v>
      </c>
      <c r="Q299" s="10">
        <f>[1]transpose!N110</f>
        <v>7185123.7000000002</v>
      </c>
      <c r="R299" s="10">
        <f>[1]transpose!O110</f>
        <v>463556368</v>
      </c>
      <c r="S299" s="37">
        <f>[1]transpose!P110</f>
        <v>15.5</v>
      </c>
      <c r="T299" s="41">
        <f>[1]transpose!Q110</f>
        <v>475771.34</v>
      </c>
      <c r="U299" s="41">
        <f>[1]transpose!R110</f>
        <v>5041902.173281434</v>
      </c>
      <c r="V299" s="41">
        <f>[1]transpose!S110</f>
        <v>1300000</v>
      </c>
      <c r="W299" s="41">
        <f>[1]transpose!T110</f>
        <v>58715.40009440601</v>
      </c>
    </row>
    <row r="300" spans="1:23" x14ac:dyDescent="0.2">
      <c r="A300" s="2"/>
      <c r="B300" s="3"/>
      <c r="C300" s="4" t="str">
        <f>C$12</f>
        <v>PER PUPIL</v>
      </c>
      <c r="I300" s="10">
        <f>I299/(D299)</f>
        <v>8031.3633687338361</v>
      </c>
      <c r="J300" s="10">
        <f>J299/(D299)</f>
        <v>0</v>
      </c>
      <c r="K300" s="10"/>
      <c r="L300" s="10"/>
      <c r="M300" s="10">
        <f t="shared" ref="M300:R300" si="63">M299/($D299)</f>
        <v>0</v>
      </c>
      <c r="N300" s="10">
        <f t="shared" si="63"/>
        <v>8031.3633687338361</v>
      </c>
      <c r="O300" s="43">
        <f t="shared" si="63"/>
        <v>-1041.4347860664534</v>
      </c>
      <c r="P300" s="10">
        <f t="shared" si="63"/>
        <v>6989.9285826673822</v>
      </c>
      <c r="Q300" s="10">
        <f t="shared" si="63"/>
        <v>3953.7355967644307</v>
      </c>
      <c r="R300" s="10">
        <f t="shared" si="63"/>
        <v>255079.71606229022</v>
      </c>
      <c r="S300" s="37"/>
      <c r="T300" s="41">
        <f>T299/($D299)</f>
        <v>261.80121058713479</v>
      </c>
      <c r="U300" s="41">
        <f>U299/($D299)</f>
        <v>2774.3917753158171</v>
      </c>
      <c r="V300" s="41">
        <f>V299/($D299)</f>
        <v>715.34694326748479</v>
      </c>
      <c r="W300" s="41">
        <f>W299/($D299)</f>
        <v>32.309139984815943</v>
      </c>
    </row>
    <row r="301" spans="1:23" x14ac:dyDescent="0.2">
      <c r="A301" s="2"/>
      <c r="B301" s="3"/>
      <c r="C301" s="4"/>
      <c r="I301" s="10"/>
      <c r="J301" s="10"/>
      <c r="K301" s="10"/>
      <c r="L301" s="10"/>
      <c r="M301" s="10"/>
      <c r="N301" s="10"/>
      <c r="O301" s="43"/>
      <c r="P301" s="10"/>
      <c r="Q301" s="10"/>
      <c r="R301" s="10"/>
      <c r="S301" s="37"/>
      <c r="T301" s="44"/>
      <c r="U301" s="44"/>
      <c r="V301" s="44"/>
      <c r="W301" s="44"/>
    </row>
    <row r="302" spans="1:23" x14ac:dyDescent="0.2">
      <c r="A302" s="3" t="s">
        <v>130</v>
      </c>
      <c r="B302" s="3"/>
      <c r="C302" s="8" t="s">
        <v>130</v>
      </c>
      <c r="I302" s="10"/>
      <c r="J302" s="10"/>
      <c r="K302" s="10"/>
      <c r="L302" s="10"/>
      <c r="M302" s="10"/>
      <c r="N302" s="10"/>
      <c r="O302" s="43"/>
      <c r="P302" s="10"/>
      <c r="Q302" s="10"/>
      <c r="R302" s="10"/>
      <c r="S302" s="37"/>
      <c r="T302" s="44"/>
      <c r="U302" s="44"/>
      <c r="V302" s="44"/>
      <c r="W302" s="44"/>
    </row>
    <row r="303" spans="1:23" x14ac:dyDescent="0.2">
      <c r="A303" s="2"/>
      <c r="B303" s="3"/>
      <c r="C303" s="4" t="str">
        <f>C$11</f>
        <v>TOTAL</v>
      </c>
      <c r="D303" s="32">
        <f>[1]transpose!A111</f>
        <v>87.9</v>
      </c>
      <c r="E303" s="32">
        <f>[1]transpose!B111</f>
        <v>0</v>
      </c>
      <c r="F303" s="32">
        <f>[1]transpose!C111</f>
        <v>0</v>
      </c>
      <c r="G303" s="32">
        <f>[1]transpose!D111</f>
        <v>0</v>
      </c>
      <c r="H303" s="32">
        <f>[1]transpose!E111</f>
        <v>19.899999999999999</v>
      </c>
      <c r="I303" s="10">
        <f>[1]transpose!F111</f>
        <v>1459911.38</v>
      </c>
      <c r="J303" s="10">
        <f>[1]transpose!G111</f>
        <v>0</v>
      </c>
      <c r="K303" s="10">
        <f>[1]transpose!H111</f>
        <v>0</v>
      </c>
      <c r="L303" s="10">
        <f>[1]transpose!I111</f>
        <v>0</v>
      </c>
      <c r="M303" s="10">
        <f>[1]transpose!J111</f>
        <v>0</v>
      </c>
      <c r="N303" s="10">
        <f>[1]transpose!K111</f>
        <v>1459911.38</v>
      </c>
      <c r="O303" s="43">
        <f>[1]transpose!L111</f>
        <v>-189308.14432145108</v>
      </c>
      <c r="P303" s="10">
        <f>[1]transpose!M111</f>
        <v>1270603.2356785489</v>
      </c>
      <c r="Q303" s="10">
        <f>[1]transpose!N111</f>
        <v>1014678.28</v>
      </c>
      <c r="R303" s="10">
        <f>[1]transpose!O111</f>
        <v>61128880</v>
      </c>
      <c r="S303" s="37">
        <f>[1]transpose!P111</f>
        <v>16.599</v>
      </c>
      <c r="T303" s="41">
        <f>[1]transpose!Q111</f>
        <v>64461.82</v>
      </c>
      <c r="U303" s="41">
        <f>[1]transpose!R111</f>
        <v>191463.13567854889</v>
      </c>
      <c r="V303" s="41">
        <f>[1]transpose!S111</f>
        <v>0</v>
      </c>
      <c r="W303" s="41">
        <f>[1]transpose!T111</f>
        <v>0</v>
      </c>
    </row>
    <row r="304" spans="1:23" x14ac:dyDescent="0.2">
      <c r="A304" s="2"/>
      <c r="B304" s="3"/>
      <c r="C304" s="4" t="str">
        <f>C$12</f>
        <v>PER PUPIL</v>
      </c>
      <c r="I304" s="10">
        <f>I303/(D303)</f>
        <v>16608.775654152443</v>
      </c>
      <c r="J304" s="10">
        <f>J303/(D303)</f>
        <v>0</v>
      </c>
      <c r="K304" s="10"/>
      <c r="L304" s="10"/>
      <c r="M304" s="10">
        <f t="shared" ref="M304:R304" si="64">M303/($D303)</f>
        <v>0</v>
      </c>
      <c r="N304" s="10">
        <f t="shared" si="64"/>
        <v>16608.775654152443</v>
      </c>
      <c r="O304" s="43">
        <f t="shared" si="64"/>
        <v>-2153.6762721439259</v>
      </c>
      <c r="P304" s="10">
        <f t="shared" si="64"/>
        <v>14455.099382008519</v>
      </c>
      <c r="Q304" s="10">
        <f t="shared" si="64"/>
        <v>11543.552673492604</v>
      </c>
      <c r="R304" s="10">
        <f t="shared" si="64"/>
        <v>695436.6325369738</v>
      </c>
      <c r="S304" s="37"/>
      <c r="T304" s="41">
        <f>T303/($D303)</f>
        <v>733.35403868031847</v>
      </c>
      <c r="U304" s="41">
        <f>U303/($D303)</f>
        <v>2178.192669835596</v>
      </c>
      <c r="V304" s="41">
        <f>V303/($D303)</f>
        <v>0</v>
      </c>
      <c r="W304" s="41">
        <f>W303/($D303)</f>
        <v>0</v>
      </c>
    </row>
    <row r="305" spans="1:23" x14ac:dyDescent="0.2">
      <c r="A305" s="2"/>
      <c r="B305" s="3"/>
      <c r="C305" s="4"/>
      <c r="I305" s="10"/>
      <c r="J305" s="10"/>
      <c r="K305" s="10"/>
      <c r="L305" s="10"/>
      <c r="M305" s="10"/>
      <c r="N305" s="10"/>
      <c r="O305" s="43"/>
      <c r="P305" s="10"/>
      <c r="Q305" s="10"/>
      <c r="R305" s="10"/>
      <c r="S305" s="37"/>
      <c r="T305" s="44"/>
      <c r="U305" s="44"/>
      <c r="V305" s="44"/>
      <c r="W305" s="44"/>
    </row>
    <row r="306" spans="1:23" x14ac:dyDescent="0.2">
      <c r="A306" s="3" t="s">
        <v>131</v>
      </c>
      <c r="B306" s="3"/>
      <c r="C306" s="8" t="s">
        <v>131</v>
      </c>
      <c r="I306" s="10"/>
      <c r="J306" s="10"/>
      <c r="K306" s="10"/>
      <c r="L306" s="10"/>
      <c r="M306" s="10"/>
      <c r="N306" s="10"/>
      <c r="O306" s="43"/>
      <c r="P306" s="10"/>
      <c r="Q306" s="10"/>
      <c r="R306" s="10"/>
      <c r="S306" s="37"/>
      <c r="T306" s="44"/>
      <c r="U306" s="44"/>
      <c r="V306" s="44"/>
      <c r="W306" s="44"/>
    </row>
    <row r="307" spans="1:23" x14ac:dyDescent="0.2">
      <c r="A307" s="2"/>
      <c r="B307" s="3"/>
      <c r="C307" s="4" t="str">
        <f>C$11</f>
        <v>TOTAL</v>
      </c>
      <c r="D307" s="32">
        <f>[1]transpose!A112</f>
        <v>510.3</v>
      </c>
      <c r="E307" s="32">
        <f>[1]transpose!B112</f>
        <v>0</v>
      </c>
      <c r="F307" s="32">
        <f>[1]transpose!C112</f>
        <v>0</v>
      </c>
      <c r="G307" s="32">
        <f>[1]transpose!D112</f>
        <v>0</v>
      </c>
      <c r="H307" s="32">
        <f>[1]transpose!E112</f>
        <v>340.1</v>
      </c>
      <c r="I307" s="10">
        <f>[1]transpose!F112</f>
        <v>4498042.53</v>
      </c>
      <c r="J307" s="10">
        <f>[1]transpose!G112</f>
        <v>0</v>
      </c>
      <c r="K307" s="10">
        <f>[1]transpose!H112</f>
        <v>0</v>
      </c>
      <c r="L307" s="10">
        <f>[1]transpose!I112</f>
        <v>0</v>
      </c>
      <c r="M307" s="10">
        <f>[1]transpose!J112</f>
        <v>0</v>
      </c>
      <c r="N307" s="10">
        <f>[1]transpose!K112</f>
        <v>4498042.53</v>
      </c>
      <c r="O307" s="43">
        <f>[1]transpose!L112</f>
        <v>-583265.59824012406</v>
      </c>
      <c r="P307" s="10">
        <f>[1]transpose!M112</f>
        <v>3914776.9317598762</v>
      </c>
      <c r="Q307" s="10">
        <f>[1]transpose!N112</f>
        <v>2021262.6</v>
      </c>
      <c r="R307" s="10">
        <f>[1]transpose!O112</f>
        <v>84994853</v>
      </c>
      <c r="S307" s="37">
        <f>[1]transpose!P112</f>
        <v>23.780999999999999</v>
      </c>
      <c r="T307" s="41">
        <f>[1]transpose!Q112</f>
        <v>189109.67</v>
      </c>
      <c r="U307" s="41">
        <f>[1]transpose!R112</f>
        <v>1704404.6617598762</v>
      </c>
      <c r="V307" s="41">
        <f>[1]transpose!S112</f>
        <v>0</v>
      </c>
      <c r="W307" s="41">
        <f>[1]transpose!T112</f>
        <v>0</v>
      </c>
    </row>
    <row r="308" spans="1:23" x14ac:dyDescent="0.2">
      <c r="A308" s="2"/>
      <c r="B308" s="3"/>
      <c r="C308" s="4" t="str">
        <f>C$12</f>
        <v>PER PUPIL</v>
      </c>
      <c r="I308" s="10">
        <f>I307/(D307)</f>
        <v>8814.5062316284548</v>
      </c>
      <c r="J308" s="10">
        <f>J307/(D307)</f>
        <v>0</v>
      </c>
      <c r="K308" s="10"/>
      <c r="L308" s="10"/>
      <c r="M308" s="10">
        <f t="shared" ref="M308:R308" si="65">M307/($D307)</f>
        <v>0</v>
      </c>
      <c r="N308" s="10">
        <f t="shared" si="65"/>
        <v>8814.5062316284548</v>
      </c>
      <c r="O308" s="43">
        <f t="shared" si="65"/>
        <v>-1142.9856912406899</v>
      </c>
      <c r="P308" s="10">
        <f t="shared" si="65"/>
        <v>7671.5205403877644</v>
      </c>
      <c r="Q308" s="10">
        <f t="shared" si="65"/>
        <v>3960.9300411522636</v>
      </c>
      <c r="R308" s="10">
        <f t="shared" si="65"/>
        <v>166558.59886341367</v>
      </c>
      <c r="S308" s="37"/>
      <c r="T308" s="41">
        <f>T307/($D307)</f>
        <v>370.58528316676467</v>
      </c>
      <c r="U308" s="41">
        <f>U307/($D307)</f>
        <v>3340.0052160687364</v>
      </c>
      <c r="V308" s="41">
        <f>V307/($D307)</f>
        <v>0</v>
      </c>
      <c r="W308" s="41">
        <f>W307/($D307)</f>
        <v>0</v>
      </c>
    </row>
    <row r="309" spans="1:23" x14ac:dyDescent="0.2">
      <c r="A309" s="2"/>
      <c r="B309" s="3"/>
      <c r="C309" s="4"/>
      <c r="I309" s="10"/>
      <c r="J309" s="10"/>
      <c r="K309" s="10"/>
      <c r="L309" s="10"/>
      <c r="M309" s="10"/>
      <c r="N309" s="10"/>
      <c r="O309" s="43"/>
      <c r="P309" s="10"/>
      <c r="Q309" s="10"/>
      <c r="R309" s="10"/>
      <c r="S309" s="37"/>
      <c r="T309" s="44"/>
      <c r="U309" s="44"/>
      <c r="V309" s="44"/>
      <c r="W309" s="44"/>
    </row>
    <row r="310" spans="1:23" x14ac:dyDescent="0.2">
      <c r="A310" s="3" t="s">
        <v>131</v>
      </c>
      <c r="B310" s="3"/>
      <c r="C310" s="8" t="s">
        <v>132</v>
      </c>
      <c r="I310" s="10"/>
      <c r="J310" s="10"/>
      <c r="K310" s="10"/>
      <c r="L310" s="10"/>
      <c r="M310" s="10"/>
      <c r="N310" s="10"/>
      <c r="O310" s="43"/>
      <c r="P310" s="10"/>
      <c r="Q310" s="10"/>
      <c r="R310" s="10"/>
      <c r="S310" s="37"/>
      <c r="T310" s="44"/>
      <c r="U310" s="44"/>
      <c r="V310" s="44"/>
      <c r="W310" s="44"/>
    </row>
    <row r="311" spans="1:23" x14ac:dyDescent="0.2">
      <c r="A311" s="2"/>
      <c r="B311" s="3"/>
      <c r="C311" s="4" t="str">
        <f>C$11</f>
        <v>TOTAL</v>
      </c>
      <c r="D311" s="32">
        <f>[1]transpose!A113</f>
        <v>204.1</v>
      </c>
      <c r="E311" s="32">
        <f>[1]transpose!B113</f>
        <v>0</v>
      </c>
      <c r="F311" s="32">
        <f>[1]transpose!C113</f>
        <v>0</v>
      </c>
      <c r="G311" s="32">
        <f>[1]transpose!D113</f>
        <v>0</v>
      </c>
      <c r="H311" s="32">
        <f>[1]transpose!E113</f>
        <v>88</v>
      </c>
      <c r="I311" s="10">
        <f>[1]transpose!F113</f>
        <v>2472400.84</v>
      </c>
      <c r="J311" s="10">
        <f>[1]transpose!G113</f>
        <v>39468.44</v>
      </c>
      <c r="K311" s="10">
        <f>[1]transpose!H113</f>
        <v>0</v>
      </c>
      <c r="L311" s="10">
        <f>[1]transpose!I113</f>
        <v>0</v>
      </c>
      <c r="M311" s="10">
        <f>[1]transpose!J113</f>
        <v>0</v>
      </c>
      <c r="N311" s="10">
        <f>[1]transpose!K113</f>
        <v>2511869.2799999998</v>
      </c>
      <c r="O311" s="43">
        <f>[1]transpose!L113</f>
        <v>-325716.55970984988</v>
      </c>
      <c r="P311" s="10">
        <f>[1]transpose!M113</f>
        <v>2186152.72029015</v>
      </c>
      <c r="Q311" s="10">
        <f>[1]transpose!N113</f>
        <v>962183.53</v>
      </c>
      <c r="R311" s="10">
        <f>[1]transpose!O113</f>
        <v>36568240</v>
      </c>
      <c r="S311" s="37">
        <f>[1]transpose!P113</f>
        <v>26.312000000000001</v>
      </c>
      <c r="T311" s="41">
        <f>[1]transpose!Q113</f>
        <v>109852.75</v>
      </c>
      <c r="U311" s="41">
        <f>[1]transpose!R113</f>
        <v>1114116.44029015</v>
      </c>
      <c r="V311" s="41">
        <f>[1]transpose!S113</f>
        <v>0</v>
      </c>
      <c r="W311" s="41">
        <f>[1]transpose!T113</f>
        <v>0</v>
      </c>
    </row>
    <row r="312" spans="1:23" x14ac:dyDescent="0.2">
      <c r="A312" s="2"/>
      <c r="B312" s="3"/>
      <c r="C312" s="4" t="str">
        <f>C$12</f>
        <v>PER PUPIL</v>
      </c>
      <c r="I312" s="10">
        <f>I311/(D311)</f>
        <v>12113.673885350318</v>
      </c>
      <c r="J312" s="10">
        <f>J311/(D311)</f>
        <v>193.37795198432144</v>
      </c>
      <c r="K312" s="10"/>
      <c r="L312" s="10"/>
      <c r="M312" s="10">
        <f t="shared" ref="M312:R312" si="66">M311/($D311)</f>
        <v>0</v>
      </c>
      <c r="N312" s="10">
        <f t="shared" si="66"/>
        <v>12307.051837334639</v>
      </c>
      <c r="O312" s="43">
        <f t="shared" si="66"/>
        <v>-1595.8675145019592</v>
      </c>
      <c r="P312" s="10">
        <f t="shared" si="66"/>
        <v>10711.18432283268</v>
      </c>
      <c r="Q312" s="10">
        <f t="shared" si="66"/>
        <v>4714.2750122488978</v>
      </c>
      <c r="R312" s="10">
        <f t="shared" si="66"/>
        <v>179168.25085742283</v>
      </c>
      <c r="S312" s="37"/>
      <c r="T312" s="41">
        <f>T311/($D311)</f>
        <v>538.23003429691335</v>
      </c>
      <c r="U312" s="41">
        <f>U311/($D311)</f>
        <v>5458.679276286869</v>
      </c>
      <c r="V312" s="41">
        <f>V311/($D311)</f>
        <v>0</v>
      </c>
      <c r="W312" s="41">
        <f>W311/($D311)</f>
        <v>0</v>
      </c>
    </row>
    <row r="313" spans="1:23" x14ac:dyDescent="0.2">
      <c r="A313" s="2"/>
      <c r="B313" s="3"/>
      <c r="C313" s="4"/>
      <c r="I313" s="10"/>
      <c r="J313" s="10"/>
      <c r="K313" s="10"/>
      <c r="L313" s="10"/>
      <c r="M313" s="10"/>
      <c r="N313" s="10"/>
      <c r="O313" s="43"/>
      <c r="P313" s="10"/>
      <c r="Q313" s="10"/>
      <c r="R313" s="10"/>
      <c r="S313" s="37"/>
      <c r="T313" s="44"/>
      <c r="U313" s="44"/>
      <c r="V313" s="44"/>
      <c r="W313" s="44"/>
    </row>
    <row r="314" spans="1:23" x14ac:dyDescent="0.2">
      <c r="A314" s="3" t="s">
        <v>133</v>
      </c>
      <c r="B314" s="3"/>
      <c r="C314" s="8" t="s">
        <v>134</v>
      </c>
      <c r="I314" s="10"/>
      <c r="J314" s="10"/>
      <c r="K314" s="10"/>
      <c r="L314" s="10"/>
      <c r="M314" s="10"/>
      <c r="N314" s="10"/>
      <c r="O314" s="43"/>
      <c r="P314" s="10"/>
      <c r="Q314" s="10"/>
      <c r="R314" s="10"/>
      <c r="S314" s="37"/>
      <c r="T314" s="44"/>
      <c r="U314" s="44"/>
      <c r="V314" s="44"/>
      <c r="W314" s="44"/>
    </row>
    <row r="315" spans="1:23" x14ac:dyDescent="0.2">
      <c r="A315" s="2"/>
      <c r="B315" s="3"/>
      <c r="C315" s="4" t="str">
        <f>C$11</f>
        <v>TOTAL</v>
      </c>
      <c r="D315" s="32">
        <f>[1]transpose!A114</f>
        <v>181.89999999999998</v>
      </c>
      <c r="E315" s="32">
        <f>[1]transpose!B114</f>
        <v>0</v>
      </c>
      <c r="F315" s="32">
        <f>[1]transpose!C114</f>
        <v>0</v>
      </c>
      <c r="G315" s="32">
        <f>[1]transpose!D114</f>
        <v>0</v>
      </c>
      <c r="H315" s="32">
        <f>[1]transpose!E114</f>
        <v>69.900000000000006</v>
      </c>
      <c r="I315" s="10">
        <f>[1]transpose!F114</f>
        <v>2466653.56</v>
      </c>
      <c r="J315" s="10">
        <f>[1]transpose!G114</f>
        <v>31941.22</v>
      </c>
      <c r="K315" s="10">
        <f>[1]transpose!H114</f>
        <v>0</v>
      </c>
      <c r="L315" s="10">
        <f>[1]transpose!I114</f>
        <v>0</v>
      </c>
      <c r="M315" s="10">
        <f>[1]transpose!J114</f>
        <v>0</v>
      </c>
      <c r="N315" s="10">
        <f>[1]transpose!K114</f>
        <v>2498594.7800000003</v>
      </c>
      <c r="O315" s="43">
        <f>[1]transpose!L114</f>
        <v>-323995.24224070669</v>
      </c>
      <c r="P315" s="10">
        <f>[1]transpose!M114</f>
        <v>2174599.5377592938</v>
      </c>
      <c r="Q315" s="10">
        <f>[1]transpose!N114</f>
        <v>996048.14</v>
      </c>
      <c r="R315" s="10">
        <f>[1]transpose!O114</f>
        <v>43229380</v>
      </c>
      <c r="S315" s="37">
        <f>[1]transpose!P114</f>
        <v>23.041</v>
      </c>
      <c r="T315" s="41">
        <f>[1]transpose!Q114</f>
        <v>308770.40999999997</v>
      </c>
      <c r="U315" s="41">
        <f>[1]transpose!R114</f>
        <v>869780.98775929376</v>
      </c>
      <c r="V315" s="41">
        <f>[1]transpose!S114</f>
        <v>0</v>
      </c>
      <c r="W315" s="41">
        <f>[1]transpose!T114</f>
        <v>0</v>
      </c>
    </row>
    <row r="316" spans="1:23" x14ac:dyDescent="0.2">
      <c r="A316" s="2"/>
      <c r="B316" s="3"/>
      <c r="C316" s="4" t="str">
        <f>C$12</f>
        <v>PER PUPIL</v>
      </c>
      <c r="I316" s="10">
        <f>I315/(D315)</f>
        <v>13560.492358438705</v>
      </c>
      <c r="J316" s="10">
        <f>J315/(D315)</f>
        <v>175.59769103903247</v>
      </c>
      <c r="K316" s="10"/>
      <c r="L316" s="10"/>
      <c r="M316" s="10">
        <f t="shared" ref="M316:R316" si="67">M315/($D315)</f>
        <v>0</v>
      </c>
      <c r="N316" s="10">
        <f t="shared" si="67"/>
        <v>13736.090049477738</v>
      </c>
      <c r="O316" s="43">
        <f t="shared" si="67"/>
        <v>-1781.1723047867331</v>
      </c>
      <c r="P316" s="10">
        <f t="shared" si="67"/>
        <v>11954.917744691007</v>
      </c>
      <c r="Q316" s="10">
        <f t="shared" si="67"/>
        <v>5475.8006597031344</v>
      </c>
      <c r="R316" s="10">
        <f t="shared" si="67"/>
        <v>237654.64540956574</v>
      </c>
      <c r="S316" s="37"/>
      <c r="T316" s="41">
        <f>T315/($D315)</f>
        <v>1697.473391973612</v>
      </c>
      <c r="U316" s="41">
        <f>U315/($D315)</f>
        <v>4781.64369301426</v>
      </c>
      <c r="V316" s="41">
        <f>V315/($D315)</f>
        <v>0</v>
      </c>
      <c r="W316" s="41">
        <f>W315/($D315)</f>
        <v>0</v>
      </c>
    </row>
    <row r="317" spans="1:23" x14ac:dyDescent="0.2">
      <c r="A317" s="2"/>
      <c r="B317" s="3"/>
      <c r="C317" s="4"/>
      <c r="I317" s="10"/>
      <c r="J317" s="10"/>
      <c r="K317" s="10"/>
      <c r="L317" s="10"/>
      <c r="M317" s="10"/>
      <c r="N317" s="10"/>
      <c r="O317" s="43"/>
      <c r="P317" s="10"/>
      <c r="Q317" s="10"/>
      <c r="R317" s="10"/>
      <c r="S317" s="37"/>
      <c r="T317" s="44"/>
      <c r="U317" s="44"/>
      <c r="V317" s="44"/>
      <c r="W317" s="44"/>
    </row>
    <row r="318" spans="1:23" x14ac:dyDescent="0.2">
      <c r="A318" s="3" t="s">
        <v>135</v>
      </c>
      <c r="B318" s="3"/>
      <c r="C318" s="8" t="s">
        <v>135</v>
      </c>
      <c r="I318" s="10"/>
      <c r="J318" s="10"/>
      <c r="K318" s="10"/>
      <c r="L318" s="10"/>
      <c r="M318" s="10"/>
      <c r="N318" s="10"/>
      <c r="O318" s="43"/>
      <c r="P318" s="10"/>
      <c r="Q318" s="10"/>
      <c r="R318" s="10"/>
      <c r="S318" s="37"/>
      <c r="T318" s="44"/>
      <c r="U318" s="44"/>
      <c r="V318" s="44"/>
      <c r="W318" s="44"/>
    </row>
    <row r="319" spans="1:23" x14ac:dyDescent="0.2">
      <c r="A319" s="2"/>
      <c r="B319" s="3"/>
      <c r="C319" s="4" t="str">
        <f>C$11</f>
        <v>TOTAL</v>
      </c>
      <c r="D319" s="32">
        <f>[1]transpose!A115</f>
        <v>81130.3</v>
      </c>
      <c r="E319" s="32">
        <f>[1]transpose!B115</f>
        <v>0</v>
      </c>
      <c r="F319" s="32">
        <f>[1]transpose!C115</f>
        <v>350</v>
      </c>
      <c r="G319" s="32">
        <f>[1]transpose!D115</f>
        <v>30</v>
      </c>
      <c r="H319" s="32">
        <f>[1]transpose!E115</f>
        <v>21769.7</v>
      </c>
      <c r="I319" s="10">
        <f>[1]transpose!F115</f>
        <v>638539148.20000005</v>
      </c>
      <c r="J319" s="10">
        <f>[1]transpose!G115</f>
        <v>0</v>
      </c>
      <c r="K319" s="10">
        <f>[1]transpose!H115</f>
        <v>2583350</v>
      </c>
      <c r="L319" s="10">
        <f>[1]transpose!I115</f>
        <v>221430</v>
      </c>
      <c r="M319" s="10">
        <f>[1]transpose!J115</f>
        <v>0</v>
      </c>
      <c r="N319" s="10">
        <f>[1]transpose!K115</f>
        <v>638539148.20000005</v>
      </c>
      <c r="O319" s="43">
        <f>[1]transpose!L115</f>
        <v>-82799999.286492348</v>
      </c>
      <c r="P319" s="10">
        <f>[1]transpose!M115</f>
        <v>555739148.9135077</v>
      </c>
      <c r="Q319" s="10">
        <f>[1]transpose!N115</f>
        <v>185382959.81999999</v>
      </c>
      <c r="R319" s="10">
        <f>[1]transpose!O115</f>
        <v>7061669961</v>
      </c>
      <c r="S319" s="37">
        <f>[1]transpose!P115</f>
        <v>26.251999999999999</v>
      </c>
      <c r="T319" s="41">
        <f>[1]transpose!Q115</f>
        <v>14583302.140000001</v>
      </c>
      <c r="U319" s="41">
        <f>[1]transpose!R115</f>
        <v>355772886.95350772</v>
      </c>
      <c r="V319" s="41">
        <f>[1]transpose!S115</f>
        <v>113302585</v>
      </c>
      <c r="W319" s="41">
        <f>[1]transpose!T115</f>
        <v>302083.14855344658</v>
      </c>
    </row>
    <row r="320" spans="1:23" x14ac:dyDescent="0.2">
      <c r="A320" s="2"/>
      <c r="B320" s="3"/>
      <c r="C320" s="4" t="str">
        <f>C$12</f>
        <v>PER PUPIL</v>
      </c>
      <c r="I320" s="10">
        <f>I319/(D319)</f>
        <v>7870.5384819235232</v>
      </c>
      <c r="J320" s="10">
        <f>J319/(D319)</f>
        <v>0</v>
      </c>
      <c r="K320" s="10"/>
      <c r="L320" s="10"/>
      <c r="M320" s="10">
        <f t="shared" ref="M320:R320" si="68">M319/($D319)</f>
        <v>0</v>
      </c>
      <c r="N320" s="10">
        <f t="shared" si="68"/>
        <v>7870.5384819235232</v>
      </c>
      <c r="O320" s="43">
        <f t="shared" si="68"/>
        <v>-1020.5804648385664</v>
      </c>
      <c r="P320" s="10">
        <f t="shared" si="68"/>
        <v>6849.9580170849567</v>
      </c>
      <c r="Q320" s="10">
        <f t="shared" si="68"/>
        <v>2285.0027649349254</v>
      </c>
      <c r="R320" s="10">
        <f t="shared" si="68"/>
        <v>87041.092674376894</v>
      </c>
      <c r="S320" s="37"/>
      <c r="T320" s="41">
        <f>T319/($D319)</f>
        <v>179.75161117363058</v>
      </c>
      <c r="U320" s="41">
        <f>U319/($D319)</f>
        <v>4385.2036409764014</v>
      </c>
      <c r="V320" s="41">
        <f>V319/($D319)</f>
        <v>1396.5507954488028</v>
      </c>
      <c r="W320" s="41">
        <f>W319/($D319)</f>
        <v>3.7234319182037607</v>
      </c>
    </row>
    <row r="321" spans="1:23" x14ac:dyDescent="0.2">
      <c r="A321" s="2"/>
      <c r="B321" s="3"/>
      <c r="C321" s="4"/>
      <c r="I321" s="10"/>
      <c r="J321" s="10"/>
      <c r="K321" s="10"/>
      <c r="L321" s="10"/>
      <c r="M321" s="10"/>
      <c r="N321" s="10"/>
      <c r="O321" s="43"/>
      <c r="P321" s="10"/>
      <c r="Q321" s="10"/>
      <c r="R321" s="10"/>
      <c r="S321" s="37"/>
      <c r="T321" s="44"/>
      <c r="U321" s="44"/>
      <c r="V321" s="44"/>
      <c r="W321" s="44"/>
    </row>
    <row r="322" spans="1:23" x14ac:dyDescent="0.2">
      <c r="A322" s="3" t="s">
        <v>98</v>
      </c>
      <c r="B322" s="3"/>
      <c r="C322" s="8" t="s">
        <v>136</v>
      </c>
      <c r="I322" s="10"/>
      <c r="J322" s="10"/>
      <c r="K322" s="10"/>
      <c r="L322" s="10"/>
      <c r="M322" s="10"/>
      <c r="N322" s="10"/>
      <c r="O322" s="43"/>
      <c r="P322" s="10"/>
      <c r="Q322" s="10"/>
      <c r="R322" s="10"/>
      <c r="S322" s="37"/>
      <c r="T322" s="44"/>
      <c r="U322" s="44"/>
      <c r="V322" s="44"/>
      <c r="W322" s="44"/>
    </row>
    <row r="323" spans="1:23" x14ac:dyDescent="0.2">
      <c r="A323" s="2"/>
      <c r="B323" s="3"/>
      <c r="C323" s="4" t="str">
        <f>C$11</f>
        <v>TOTAL</v>
      </c>
      <c r="D323" s="32">
        <f>[1]transpose!A116</f>
        <v>162.5</v>
      </c>
      <c r="E323" s="32">
        <f>[1]transpose!B116</f>
        <v>0</v>
      </c>
      <c r="F323" s="32">
        <f>[1]transpose!C116</f>
        <v>0</v>
      </c>
      <c r="G323" s="32">
        <f>[1]transpose!D116</f>
        <v>0</v>
      </c>
      <c r="H323" s="32">
        <f>[1]transpose!E116</f>
        <v>42.5</v>
      </c>
      <c r="I323" s="10">
        <f>[1]transpose!F116</f>
        <v>2123194.2600000002</v>
      </c>
      <c r="J323" s="10">
        <f>[1]transpose!G116</f>
        <v>0</v>
      </c>
      <c r="K323" s="10">
        <f>[1]transpose!H116</f>
        <v>0</v>
      </c>
      <c r="L323" s="10">
        <f>[1]transpose!I116</f>
        <v>0</v>
      </c>
      <c r="M323" s="10">
        <f>[1]transpose!J116</f>
        <v>0</v>
      </c>
      <c r="N323" s="10">
        <f>[1]transpose!K116</f>
        <v>2123194.2600000002</v>
      </c>
      <c r="O323" s="43">
        <f>[1]transpose!L116</f>
        <v>-275316.68764343532</v>
      </c>
      <c r="P323" s="10">
        <f>[1]transpose!M116</f>
        <v>1847877.5723565649</v>
      </c>
      <c r="Q323" s="10">
        <f>[1]transpose!N116</f>
        <v>474727.83</v>
      </c>
      <c r="R323" s="10">
        <f>[1]transpose!O116</f>
        <v>21385100</v>
      </c>
      <c r="S323" s="37">
        <f>[1]transpose!P116</f>
        <v>22.199000000000002</v>
      </c>
      <c r="T323" s="41">
        <f>[1]transpose!Q116</f>
        <v>90884.43</v>
      </c>
      <c r="U323" s="41">
        <f>[1]transpose!R116</f>
        <v>1282265.3123565649</v>
      </c>
      <c r="V323" s="41">
        <f>[1]transpose!S116</f>
        <v>0</v>
      </c>
      <c r="W323" s="41">
        <f>[1]transpose!T116</f>
        <v>0</v>
      </c>
    </row>
    <row r="324" spans="1:23" x14ac:dyDescent="0.2">
      <c r="A324" s="2"/>
      <c r="B324" s="3"/>
      <c r="C324" s="4" t="str">
        <f>C$12</f>
        <v>PER PUPIL</v>
      </c>
      <c r="I324" s="10">
        <f>I323/(D323)</f>
        <v>13065.810830769233</v>
      </c>
      <c r="J324" s="10">
        <f>J323/(D323)</f>
        <v>0</v>
      </c>
      <c r="K324" s="10"/>
      <c r="L324" s="10"/>
      <c r="M324" s="10">
        <f t="shared" ref="M324:R324" si="69">M323/($D323)</f>
        <v>0</v>
      </c>
      <c r="N324" s="10">
        <f t="shared" si="69"/>
        <v>13065.810830769233</v>
      </c>
      <c r="O324" s="43">
        <f t="shared" si="69"/>
        <v>-1694.2565393442173</v>
      </c>
      <c r="P324" s="10">
        <f t="shared" si="69"/>
        <v>11371.554291425015</v>
      </c>
      <c r="Q324" s="10">
        <f t="shared" si="69"/>
        <v>2921.4020307692308</v>
      </c>
      <c r="R324" s="10">
        <f t="shared" si="69"/>
        <v>131600.61538461538</v>
      </c>
      <c r="S324" s="37"/>
      <c r="T324" s="41">
        <f>T323/($D323)</f>
        <v>559.28879999999992</v>
      </c>
      <c r="U324" s="41">
        <f>U323/($D323)</f>
        <v>7890.8634606557844</v>
      </c>
      <c r="V324" s="41">
        <f>V323/($D323)</f>
        <v>0</v>
      </c>
      <c r="W324" s="41">
        <f>W323/($D323)</f>
        <v>0</v>
      </c>
    </row>
    <row r="325" spans="1:23" x14ac:dyDescent="0.2">
      <c r="A325" s="2"/>
      <c r="B325" s="3"/>
      <c r="C325" s="4"/>
      <c r="I325" s="10"/>
      <c r="J325" s="10"/>
      <c r="K325" s="10"/>
      <c r="L325" s="10"/>
      <c r="M325" s="10"/>
      <c r="N325" s="10"/>
      <c r="O325" s="43"/>
      <c r="P325" s="10"/>
      <c r="Q325" s="10"/>
      <c r="R325" s="10"/>
      <c r="S325" s="37"/>
      <c r="T325" s="44"/>
      <c r="U325" s="44"/>
      <c r="V325" s="44"/>
      <c r="W325" s="44"/>
    </row>
    <row r="326" spans="1:23" x14ac:dyDescent="0.2">
      <c r="A326" s="3" t="s">
        <v>98</v>
      </c>
      <c r="B326" s="3"/>
      <c r="C326" s="8" t="s">
        <v>137</v>
      </c>
      <c r="I326" s="10"/>
      <c r="J326" s="10"/>
      <c r="K326" s="10"/>
      <c r="L326" s="10"/>
      <c r="M326" s="10"/>
      <c r="N326" s="10"/>
      <c r="O326" s="43"/>
      <c r="P326" s="10"/>
      <c r="Q326" s="10"/>
      <c r="R326" s="10"/>
      <c r="S326" s="37"/>
      <c r="T326" s="44"/>
      <c r="U326" s="44"/>
      <c r="V326" s="44"/>
      <c r="W326" s="44"/>
    </row>
    <row r="327" spans="1:23" x14ac:dyDescent="0.2">
      <c r="A327" s="2"/>
      <c r="B327" s="3"/>
      <c r="C327" s="4" t="str">
        <f>C$11</f>
        <v>TOTAL</v>
      </c>
      <c r="D327" s="32">
        <f>[1]transpose!A117</f>
        <v>70</v>
      </c>
      <c r="E327" s="32">
        <f>[1]transpose!B117</f>
        <v>0</v>
      </c>
      <c r="F327" s="32">
        <f>[1]transpose!C117</f>
        <v>0</v>
      </c>
      <c r="G327" s="32">
        <f>[1]transpose!D117</f>
        <v>0</v>
      </c>
      <c r="H327" s="32">
        <f>[1]transpose!E117</f>
        <v>17.5</v>
      </c>
      <c r="I327" s="10">
        <f>[1]transpose!F117</f>
        <v>1057749.3800000001</v>
      </c>
      <c r="J327" s="10">
        <f>[1]transpose!G117</f>
        <v>0</v>
      </c>
      <c r="K327" s="10">
        <f>[1]transpose!H117</f>
        <v>0</v>
      </c>
      <c r="L327" s="10">
        <f>[1]transpose!I117</f>
        <v>0</v>
      </c>
      <c r="M327" s="10">
        <f>[1]transpose!J117</f>
        <v>0</v>
      </c>
      <c r="N327" s="10">
        <f>[1]transpose!K117</f>
        <v>1057749.3800000001</v>
      </c>
      <c r="O327" s="43">
        <f>[1]transpose!L117</f>
        <v>-137159.40229534029</v>
      </c>
      <c r="P327" s="10">
        <f>[1]transpose!M117</f>
        <v>920589.9777046598</v>
      </c>
      <c r="Q327" s="10">
        <f>[1]transpose!N117</f>
        <v>356180.46</v>
      </c>
      <c r="R327" s="10">
        <f>[1]transpose!O117</f>
        <v>18246950</v>
      </c>
      <c r="S327" s="37">
        <f>[1]transpose!P117</f>
        <v>19.52</v>
      </c>
      <c r="T327" s="41">
        <f>[1]transpose!Q117</f>
        <v>77042.53</v>
      </c>
      <c r="U327" s="41">
        <f>[1]transpose!R117</f>
        <v>487366.98770465981</v>
      </c>
      <c r="V327" s="41">
        <f>[1]transpose!S117</f>
        <v>64538.16</v>
      </c>
      <c r="W327" s="41">
        <f>[1]transpose!T117</f>
        <v>10521.028316624685</v>
      </c>
    </row>
    <row r="328" spans="1:23" x14ac:dyDescent="0.2">
      <c r="A328" s="2"/>
      <c r="B328" s="3"/>
      <c r="C328" s="4" t="str">
        <f>C$12</f>
        <v>PER PUPIL</v>
      </c>
      <c r="I328" s="10">
        <f>I327/(D327)</f>
        <v>15110.705428571431</v>
      </c>
      <c r="J328" s="10">
        <f>J327/(D327)</f>
        <v>0</v>
      </c>
      <c r="K328" s="10"/>
      <c r="L328" s="10"/>
      <c r="M328" s="10">
        <f t="shared" ref="M328:R328" si="70">M327/($D327)</f>
        <v>0</v>
      </c>
      <c r="N328" s="10">
        <f t="shared" si="70"/>
        <v>15110.705428571431</v>
      </c>
      <c r="O328" s="43">
        <f t="shared" si="70"/>
        <v>-1959.4200327905755</v>
      </c>
      <c r="P328" s="10">
        <f t="shared" si="70"/>
        <v>13151.285395780855</v>
      </c>
      <c r="Q328" s="10">
        <f t="shared" si="70"/>
        <v>5088.2922857142858</v>
      </c>
      <c r="R328" s="10">
        <f t="shared" si="70"/>
        <v>260670.71428571429</v>
      </c>
      <c r="S328" s="37"/>
      <c r="T328" s="41">
        <f>T327/($D327)</f>
        <v>1100.6075714285714</v>
      </c>
      <c r="U328" s="41">
        <f>U327/($D327)</f>
        <v>6962.3855386379973</v>
      </c>
      <c r="V328" s="41">
        <f>V327/($D327)</f>
        <v>921.97371428571432</v>
      </c>
      <c r="W328" s="41">
        <f>W327/($D327)</f>
        <v>150.30040452320978</v>
      </c>
    </row>
    <row r="329" spans="1:23" x14ac:dyDescent="0.2">
      <c r="A329" s="2"/>
      <c r="B329" s="3"/>
      <c r="C329" s="4"/>
      <c r="I329" s="10"/>
      <c r="J329" s="10"/>
      <c r="K329" s="10"/>
      <c r="L329" s="10"/>
      <c r="M329" s="10"/>
      <c r="N329" s="10"/>
      <c r="O329" s="43"/>
      <c r="P329" s="10"/>
      <c r="Q329" s="10"/>
      <c r="R329" s="10"/>
      <c r="S329" s="37"/>
      <c r="T329" s="44"/>
      <c r="U329" s="44"/>
      <c r="V329" s="44"/>
      <c r="W329" s="44"/>
    </row>
    <row r="330" spans="1:23" x14ac:dyDescent="0.2">
      <c r="A330" s="3" t="s">
        <v>79</v>
      </c>
      <c r="B330" s="3"/>
      <c r="C330" s="8" t="s">
        <v>138</v>
      </c>
      <c r="I330" s="10"/>
      <c r="J330" s="10"/>
      <c r="K330" s="10"/>
      <c r="L330" s="10"/>
      <c r="M330" s="10"/>
      <c r="N330" s="10"/>
      <c r="O330" s="43"/>
      <c r="P330" s="10"/>
      <c r="Q330" s="10"/>
      <c r="R330" s="10"/>
      <c r="S330" s="37"/>
      <c r="T330" s="44"/>
      <c r="U330" s="44"/>
      <c r="V330" s="44"/>
      <c r="W330" s="44"/>
    </row>
    <row r="331" spans="1:23" x14ac:dyDescent="0.2">
      <c r="A331" s="2"/>
      <c r="B331" s="3"/>
      <c r="C331" s="4" t="str">
        <f>C$11</f>
        <v>TOTAL</v>
      </c>
      <c r="D331" s="32">
        <f>[1]transpose!A118</f>
        <v>169.1</v>
      </c>
      <c r="E331" s="32">
        <f>[1]transpose!B118</f>
        <v>0</v>
      </c>
      <c r="F331" s="32">
        <f>[1]transpose!C118</f>
        <v>0</v>
      </c>
      <c r="G331" s="32">
        <f>[1]transpose!D118</f>
        <v>0</v>
      </c>
      <c r="H331" s="32">
        <f>[1]transpose!E118</f>
        <v>68.2</v>
      </c>
      <c r="I331" s="10">
        <f>[1]transpose!F118</f>
        <v>2238152.9099999997</v>
      </c>
      <c r="J331" s="10">
        <f>[1]transpose!G118</f>
        <v>0</v>
      </c>
      <c r="K331" s="10">
        <f>[1]transpose!H118</f>
        <v>0</v>
      </c>
      <c r="L331" s="10">
        <f>[1]transpose!I118</f>
        <v>0</v>
      </c>
      <c r="M331" s="10">
        <f>[1]transpose!J118</f>
        <v>0</v>
      </c>
      <c r="N331" s="10">
        <f>[1]transpose!K118</f>
        <v>2238152.9099999997</v>
      </c>
      <c r="O331" s="43">
        <f>[1]transpose!L118</f>
        <v>-290223.48883927165</v>
      </c>
      <c r="P331" s="10">
        <f>[1]transpose!M118</f>
        <v>1947929.421160728</v>
      </c>
      <c r="Q331" s="10">
        <f>[1]transpose!N118</f>
        <v>611171.41</v>
      </c>
      <c r="R331" s="10">
        <f>[1]transpose!O118</f>
        <v>22635978</v>
      </c>
      <c r="S331" s="37">
        <f>[1]transpose!P118</f>
        <v>27</v>
      </c>
      <c r="T331" s="41">
        <f>[1]transpose!Q118</f>
        <v>76173.45</v>
      </c>
      <c r="U331" s="41">
        <f>[1]transpose!R118</f>
        <v>1260584.5611607281</v>
      </c>
      <c r="V331" s="41">
        <f>[1]transpose!S118</f>
        <v>0</v>
      </c>
      <c r="W331" s="41">
        <f>[1]transpose!T118</f>
        <v>24190.726105485093</v>
      </c>
    </row>
    <row r="332" spans="1:23" x14ac:dyDescent="0.2">
      <c r="A332" s="2"/>
      <c r="B332" s="3"/>
      <c r="C332" s="4" t="str">
        <f>C$12</f>
        <v>PER PUPIL</v>
      </c>
      <c r="I332" s="10">
        <f>I331/(D331)</f>
        <v>13235.676581904198</v>
      </c>
      <c r="J332" s="10">
        <f>J331/(D331)</f>
        <v>0</v>
      </c>
      <c r="K332" s="10"/>
      <c r="L332" s="10"/>
      <c r="M332" s="10">
        <f t="shared" ref="M332:R332" si="71">M331/($D331)</f>
        <v>0</v>
      </c>
      <c r="N332" s="10">
        <f t="shared" si="71"/>
        <v>13235.676581904198</v>
      </c>
      <c r="O332" s="43">
        <f t="shared" si="71"/>
        <v>-1716.2831983398678</v>
      </c>
      <c r="P332" s="10">
        <f t="shared" si="71"/>
        <v>11519.393383564329</v>
      </c>
      <c r="Q332" s="10">
        <f t="shared" si="71"/>
        <v>3614.2602602010647</v>
      </c>
      <c r="R332" s="10">
        <f t="shared" si="71"/>
        <v>133861.49024246007</v>
      </c>
      <c r="S332" s="37"/>
      <c r="T332" s="41">
        <f>T331/($D331)</f>
        <v>450.46392667060911</v>
      </c>
      <c r="U332" s="41">
        <f>U331/($D331)</f>
        <v>7454.6691966926564</v>
      </c>
      <c r="V332" s="41">
        <f>V331/($D331)</f>
        <v>0</v>
      </c>
      <c r="W332" s="41">
        <f>W331/($D331)</f>
        <v>143.05574278820279</v>
      </c>
    </row>
    <row r="333" spans="1:23" x14ac:dyDescent="0.2">
      <c r="A333" s="2"/>
      <c r="B333" s="3"/>
      <c r="C333" s="4"/>
      <c r="I333" s="10"/>
      <c r="J333" s="10"/>
      <c r="K333" s="10"/>
      <c r="L333" s="10"/>
      <c r="M333" s="10"/>
      <c r="N333" s="10"/>
      <c r="O333" s="43"/>
      <c r="P333" s="10"/>
      <c r="Q333" s="10"/>
      <c r="R333" s="10"/>
      <c r="S333" s="37"/>
      <c r="T333" s="44"/>
      <c r="U333" s="44"/>
      <c r="V333" s="44"/>
      <c r="W333" s="44"/>
    </row>
    <row r="334" spans="1:23" x14ac:dyDescent="0.2">
      <c r="A334" s="3" t="s">
        <v>79</v>
      </c>
      <c r="B334" s="3"/>
      <c r="C334" s="8" t="s">
        <v>139</v>
      </c>
      <c r="I334" s="10"/>
      <c r="J334" s="10"/>
      <c r="K334" s="10"/>
      <c r="L334" s="10"/>
      <c r="M334" s="10"/>
      <c r="N334" s="10"/>
      <c r="O334" s="43"/>
      <c r="P334" s="10"/>
      <c r="Q334" s="10"/>
      <c r="R334" s="10"/>
      <c r="S334" s="37"/>
      <c r="T334" s="44"/>
      <c r="U334" s="44"/>
      <c r="V334" s="44"/>
      <c r="W334" s="44"/>
    </row>
    <row r="335" spans="1:23" x14ac:dyDescent="0.2">
      <c r="A335" s="2"/>
      <c r="B335" s="3"/>
      <c r="C335" s="4" t="str">
        <f>C$11</f>
        <v>TOTAL</v>
      </c>
      <c r="D335" s="32">
        <f>[1]transpose!A119</f>
        <v>111.69999999999999</v>
      </c>
      <c r="E335" s="32">
        <f>[1]transpose!B119</f>
        <v>0</v>
      </c>
      <c r="F335" s="32">
        <f>[1]transpose!C119</f>
        <v>0</v>
      </c>
      <c r="G335" s="32">
        <f>[1]transpose!D119</f>
        <v>0</v>
      </c>
      <c r="H335" s="32">
        <f>[1]transpose!E119</f>
        <v>32.5</v>
      </c>
      <c r="I335" s="10">
        <f>[1]transpose!F119</f>
        <v>1567350.39</v>
      </c>
      <c r="J335" s="10">
        <f>[1]transpose!G119</f>
        <v>6696.58</v>
      </c>
      <c r="K335" s="10">
        <f>[1]transpose!H119</f>
        <v>0</v>
      </c>
      <c r="L335" s="10">
        <f>[1]transpose!I119</f>
        <v>0</v>
      </c>
      <c r="M335" s="10">
        <f>[1]transpose!J119</f>
        <v>0</v>
      </c>
      <c r="N335" s="10">
        <f>[1]transpose!K119</f>
        <v>1574046.97</v>
      </c>
      <c r="O335" s="43">
        <f>[1]transpose!L119</f>
        <v>-204108.21851769029</v>
      </c>
      <c r="P335" s="10">
        <f>[1]transpose!M119</f>
        <v>1369938.7514823098</v>
      </c>
      <c r="Q335" s="10">
        <f>[1]transpose!N119</f>
        <v>349296.1</v>
      </c>
      <c r="R335" s="10">
        <f>[1]transpose!O119</f>
        <v>15549842</v>
      </c>
      <c r="S335" s="37">
        <f>[1]transpose!P119</f>
        <v>22.463000000000001</v>
      </c>
      <c r="T335" s="41">
        <f>[1]transpose!Q119</f>
        <v>72469.89</v>
      </c>
      <c r="U335" s="41">
        <f>[1]transpose!R119</f>
        <v>948172.76148230978</v>
      </c>
      <c r="V335" s="41">
        <f>[1]transpose!S119</f>
        <v>139360.24</v>
      </c>
      <c r="W335" s="41">
        <f>[1]transpose!T119</f>
        <v>0</v>
      </c>
    </row>
    <row r="336" spans="1:23" x14ac:dyDescent="0.2">
      <c r="A336" s="2"/>
      <c r="B336" s="3"/>
      <c r="C336" s="4" t="str">
        <f>C$12</f>
        <v>PER PUPIL</v>
      </c>
      <c r="I336" s="10">
        <f>I335/(D335)</f>
        <v>14031.785049239033</v>
      </c>
      <c r="J336" s="10">
        <f>J335/(D335)</f>
        <v>59.951477170993741</v>
      </c>
      <c r="K336" s="10"/>
      <c r="L336" s="10"/>
      <c r="M336" s="10">
        <f t="shared" ref="M336:R336" si="72">M335/($D335)</f>
        <v>0</v>
      </c>
      <c r="N336" s="10">
        <f t="shared" si="72"/>
        <v>14091.736526410028</v>
      </c>
      <c r="O336" s="43">
        <f t="shared" si="72"/>
        <v>-1827.2893331932883</v>
      </c>
      <c r="P336" s="10">
        <f t="shared" si="72"/>
        <v>12264.44719321674</v>
      </c>
      <c r="Q336" s="10">
        <f t="shared" si="72"/>
        <v>3127.091316025067</v>
      </c>
      <c r="R336" s="10">
        <f t="shared" si="72"/>
        <v>139210.76096687556</v>
      </c>
      <c r="S336" s="37"/>
      <c r="T336" s="41">
        <f>T335/($D335)</f>
        <v>648.79042076991948</v>
      </c>
      <c r="U336" s="41">
        <f>U335/($D335)</f>
        <v>8488.565456421753</v>
      </c>
      <c r="V336" s="41">
        <f>V335/($D335)</f>
        <v>1247.6297224709042</v>
      </c>
      <c r="W336" s="41">
        <f>W335/($D335)</f>
        <v>0</v>
      </c>
    </row>
    <row r="337" spans="1:23" x14ac:dyDescent="0.2">
      <c r="A337" s="2"/>
      <c r="B337" s="3"/>
      <c r="C337" s="4"/>
      <c r="I337" s="10"/>
      <c r="J337" s="10"/>
      <c r="K337" s="10"/>
      <c r="L337" s="10"/>
      <c r="M337" s="10"/>
      <c r="N337" s="10"/>
      <c r="O337" s="43"/>
      <c r="P337" s="10"/>
      <c r="Q337" s="10"/>
      <c r="R337" s="10"/>
      <c r="S337" s="37"/>
      <c r="T337" s="44"/>
      <c r="U337" s="44"/>
      <c r="V337" s="44"/>
      <c r="W337" s="44"/>
    </row>
    <row r="338" spans="1:23" x14ac:dyDescent="0.2">
      <c r="A338" s="3" t="s">
        <v>79</v>
      </c>
      <c r="B338" s="3"/>
      <c r="C338" s="8" t="s">
        <v>140</v>
      </c>
      <c r="I338" s="10"/>
      <c r="J338" s="10"/>
      <c r="K338" s="10"/>
      <c r="L338" s="10"/>
      <c r="M338" s="10"/>
      <c r="N338" s="10"/>
      <c r="O338" s="43"/>
      <c r="P338" s="10"/>
      <c r="Q338" s="10"/>
      <c r="R338" s="10"/>
      <c r="S338" s="37"/>
      <c r="T338" s="44"/>
      <c r="U338" s="44"/>
      <c r="V338" s="44"/>
      <c r="W338" s="44"/>
    </row>
    <row r="339" spans="1:23" x14ac:dyDescent="0.2">
      <c r="A339" s="2"/>
      <c r="B339" s="3"/>
      <c r="C339" s="4" t="str">
        <f>C$11</f>
        <v>TOTAL</v>
      </c>
      <c r="D339" s="32">
        <f>[1]transpose!A120</f>
        <v>174.4</v>
      </c>
      <c r="E339" s="32">
        <f>[1]transpose!B120</f>
        <v>0</v>
      </c>
      <c r="F339" s="32">
        <f>[1]transpose!C120</f>
        <v>0</v>
      </c>
      <c r="G339" s="32">
        <f>[1]transpose!D120</f>
        <v>0</v>
      </c>
      <c r="H339" s="32">
        <f>[1]transpose!E120</f>
        <v>68.400000000000006</v>
      </c>
      <c r="I339" s="10">
        <f>[1]transpose!F120</f>
        <v>2283615.9000000004</v>
      </c>
      <c r="J339" s="10">
        <f>[1]transpose!G120</f>
        <v>0</v>
      </c>
      <c r="K339" s="10">
        <f>[1]transpose!H120</f>
        <v>0</v>
      </c>
      <c r="L339" s="10">
        <f>[1]transpose!I120</f>
        <v>0</v>
      </c>
      <c r="M339" s="10">
        <f>[1]transpose!J120</f>
        <v>0</v>
      </c>
      <c r="N339" s="10">
        <f>[1]transpose!K120</f>
        <v>2283615.9000000004</v>
      </c>
      <c r="O339" s="43">
        <f>[1]transpose!L120</f>
        <v>-296118.71946087608</v>
      </c>
      <c r="P339" s="10">
        <f>[1]transpose!M120</f>
        <v>1987497.1805391242</v>
      </c>
      <c r="Q339" s="10">
        <f>[1]transpose!N120</f>
        <v>431036.75</v>
      </c>
      <c r="R339" s="10">
        <f>[1]transpose!O120</f>
        <v>15964324</v>
      </c>
      <c r="S339" s="37">
        <f>[1]transpose!P120</f>
        <v>27</v>
      </c>
      <c r="T339" s="41">
        <f>[1]transpose!Q120</f>
        <v>64451.6</v>
      </c>
      <c r="U339" s="41">
        <f>[1]transpose!R120</f>
        <v>1492008.8305391241</v>
      </c>
      <c r="V339" s="41">
        <f>[1]transpose!S120</f>
        <v>119200</v>
      </c>
      <c r="W339" s="41">
        <f>[1]transpose!T120</f>
        <v>0</v>
      </c>
    </row>
    <row r="340" spans="1:23" x14ac:dyDescent="0.2">
      <c r="A340" s="2"/>
      <c r="B340" s="3"/>
      <c r="C340" s="4" t="str">
        <f>C$12</f>
        <v>PER PUPIL</v>
      </c>
      <c r="I340" s="10">
        <f>I339/(D339)</f>
        <v>13094.127866972478</v>
      </c>
      <c r="J340" s="10">
        <f>J339/(D339)</f>
        <v>0</v>
      </c>
      <c r="K340" s="10"/>
      <c r="L340" s="10"/>
      <c r="M340" s="10">
        <f t="shared" ref="M340:R340" si="73">M339/($D339)</f>
        <v>0</v>
      </c>
      <c r="N340" s="10">
        <f t="shared" si="73"/>
        <v>13094.127866972478</v>
      </c>
      <c r="O340" s="43">
        <f t="shared" si="73"/>
        <v>-1697.9284372756656</v>
      </c>
      <c r="P340" s="10">
        <f t="shared" si="73"/>
        <v>11396.199429696813</v>
      </c>
      <c r="Q340" s="10">
        <f t="shared" si="73"/>
        <v>2471.5409977064219</v>
      </c>
      <c r="R340" s="10">
        <f t="shared" si="73"/>
        <v>91538.555045871559</v>
      </c>
      <c r="S340" s="37"/>
      <c r="T340" s="41">
        <f>T339/($D339)</f>
        <v>369.56192660550454</v>
      </c>
      <c r="U340" s="41">
        <f>U339/($D339)</f>
        <v>8555.0965053848849</v>
      </c>
      <c r="V340" s="41">
        <f>V339/($D339)</f>
        <v>683.48623853211006</v>
      </c>
      <c r="W340" s="41">
        <f>W339/($D339)</f>
        <v>0</v>
      </c>
    </row>
    <row r="341" spans="1:23" x14ac:dyDescent="0.2">
      <c r="A341" s="2"/>
      <c r="B341" s="3"/>
      <c r="C341" s="4"/>
      <c r="I341" s="10"/>
      <c r="J341" s="10"/>
      <c r="K341" s="10"/>
      <c r="L341" s="10"/>
      <c r="M341" s="10"/>
      <c r="N341" s="10"/>
      <c r="O341" s="43"/>
      <c r="P341" s="10"/>
      <c r="Q341" s="10"/>
      <c r="R341" s="10"/>
      <c r="S341" s="37"/>
      <c r="T341" s="44"/>
      <c r="U341" s="44"/>
      <c r="V341" s="44"/>
      <c r="W341" s="44"/>
    </row>
    <row r="342" spans="1:23" x14ac:dyDescent="0.2">
      <c r="A342" s="3" t="s">
        <v>79</v>
      </c>
      <c r="B342" s="3"/>
      <c r="C342" s="8" t="s">
        <v>141</v>
      </c>
      <c r="I342" s="10"/>
      <c r="J342" s="10"/>
      <c r="K342" s="10"/>
      <c r="L342" s="10"/>
      <c r="M342" s="10"/>
      <c r="N342" s="10"/>
      <c r="O342" s="43"/>
      <c r="P342" s="10"/>
      <c r="Q342" s="10"/>
      <c r="R342" s="10"/>
      <c r="S342" s="37"/>
      <c r="T342" s="44"/>
      <c r="U342" s="44"/>
      <c r="V342" s="44"/>
      <c r="W342" s="44"/>
    </row>
    <row r="343" spans="1:23" x14ac:dyDescent="0.2">
      <c r="A343" s="2"/>
      <c r="B343" s="3"/>
      <c r="C343" s="4" t="str">
        <f>C$11</f>
        <v>TOTAL</v>
      </c>
      <c r="D343" s="32">
        <f>[1]transpose!A121</f>
        <v>121</v>
      </c>
      <c r="E343" s="32">
        <f>[1]transpose!B121</f>
        <v>0</v>
      </c>
      <c r="F343" s="32">
        <f>[1]transpose!C121</f>
        <v>0</v>
      </c>
      <c r="G343" s="32">
        <f>[1]transpose!D121</f>
        <v>0</v>
      </c>
      <c r="H343" s="32">
        <f>[1]transpose!E121</f>
        <v>54.5</v>
      </c>
      <c r="I343" s="10">
        <f>[1]transpose!F121</f>
        <v>1760664.0999999999</v>
      </c>
      <c r="J343" s="10">
        <f>[1]transpose!G121</f>
        <v>0</v>
      </c>
      <c r="K343" s="10">
        <f>[1]transpose!H121</f>
        <v>0</v>
      </c>
      <c r="L343" s="10">
        <f>[1]transpose!I121</f>
        <v>0</v>
      </c>
      <c r="M343" s="10">
        <f>[1]transpose!J121</f>
        <v>0</v>
      </c>
      <c r="N343" s="10">
        <f>[1]transpose!K121</f>
        <v>1760664.0999999999</v>
      </c>
      <c r="O343" s="43">
        <f>[1]transpose!L121</f>
        <v>-228307.04528407592</v>
      </c>
      <c r="P343" s="10">
        <f>[1]transpose!M121</f>
        <v>1532357.054715924</v>
      </c>
      <c r="Q343" s="10">
        <f>[1]transpose!N121</f>
        <v>336400.81</v>
      </c>
      <c r="R343" s="10">
        <f>[1]transpose!O121</f>
        <v>15161385</v>
      </c>
      <c r="S343" s="37">
        <f>[1]transpose!P121</f>
        <v>22.187999999999999</v>
      </c>
      <c r="T343" s="41">
        <f>[1]transpose!Q121</f>
        <v>49827.01</v>
      </c>
      <c r="U343" s="41">
        <f>[1]transpose!R121</f>
        <v>1146129.2347159239</v>
      </c>
      <c r="V343" s="41">
        <f>[1]transpose!S121</f>
        <v>0</v>
      </c>
      <c r="W343" s="41">
        <f>[1]transpose!T121</f>
        <v>16463.340257278523</v>
      </c>
    </row>
    <row r="344" spans="1:23" x14ac:dyDescent="0.2">
      <c r="A344" s="2"/>
      <c r="B344" s="3"/>
      <c r="C344" s="4" t="str">
        <f>C$12</f>
        <v>PER PUPIL</v>
      </c>
      <c r="I344" s="10">
        <f>I343/(D343)</f>
        <v>14550.94297520661</v>
      </c>
      <c r="J344" s="10">
        <f>J343/(D343)</f>
        <v>0</v>
      </c>
      <c r="K344" s="10"/>
      <c r="L344" s="10"/>
      <c r="M344" s="10">
        <f t="shared" ref="M344:R344" si="74">M343/($D343)</f>
        <v>0</v>
      </c>
      <c r="N344" s="10">
        <f t="shared" si="74"/>
        <v>14550.94297520661</v>
      </c>
      <c r="O344" s="43">
        <f t="shared" si="74"/>
        <v>-1886.8350849923629</v>
      </c>
      <c r="P344" s="10">
        <f t="shared" si="74"/>
        <v>12664.107890214247</v>
      </c>
      <c r="Q344" s="10">
        <f t="shared" si="74"/>
        <v>2780.1719834710743</v>
      </c>
      <c r="R344" s="10">
        <f t="shared" si="74"/>
        <v>125300.70247933884</v>
      </c>
      <c r="S344" s="37"/>
      <c r="T344" s="41">
        <f>T343/($D343)</f>
        <v>411.79347107438019</v>
      </c>
      <c r="U344" s="41">
        <f>U343/($D343)</f>
        <v>9472.142435668793</v>
      </c>
      <c r="V344" s="41">
        <f>V343/($D343)</f>
        <v>0</v>
      </c>
      <c r="W344" s="41">
        <f>W343/($D343)</f>
        <v>136.06066328329359</v>
      </c>
    </row>
    <row r="345" spans="1:23" x14ac:dyDescent="0.2">
      <c r="A345" s="2"/>
      <c r="B345" s="3"/>
      <c r="C345" s="4"/>
      <c r="I345" s="10"/>
      <c r="J345" s="10"/>
      <c r="K345" s="10"/>
      <c r="L345" s="10"/>
      <c r="M345" s="10"/>
      <c r="N345" s="10"/>
      <c r="O345" s="43"/>
      <c r="P345" s="10"/>
      <c r="Q345" s="10"/>
      <c r="R345" s="10"/>
      <c r="S345" s="37"/>
      <c r="T345" s="44"/>
      <c r="U345" s="44"/>
      <c r="V345" s="44"/>
      <c r="W345" s="44"/>
    </row>
    <row r="346" spans="1:23" x14ac:dyDescent="0.2">
      <c r="A346" s="3" t="s">
        <v>79</v>
      </c>
      <c r="B346" s="3"/>
      <c r="C346" s="8" t="s">
        <v>142</v>
      </c>
      <c r="I346" s="10"/>
      <c r="J346" s="10"/>
      <c r="K346" s="10"/>
      <c r="L346" s="10"/>
      <c r="M346" s="10"/>
      <c r="N346" s="10"/>
      <c r="O346" s="43"/>
      <c r="P346" s="10"/>
      <c r="Q346" s="10"/>
      <c r="R346" s="10"/>
      <c r="S346" s="37"/>
      <c r="T346" s="44"/>
      <c r="U346" s="44"/>
      <c r="V346" s="44"/>
      <c r="W346" s="44"/>
    </row>
    <row r="347" spans="1:23" x14ac:dyDescent="0.2">
      <c r="A347" s="2"/>
      <c r="B347" s="3"/>
      <c r="C347" s="4" t="str">
        <f>C$11</f>
        <v>TOTAL</v>
      </c>
      <c r="D347" s="32">
        <f>[1]transpose!A122</f>
        <v>722.6</v>
      </c>
      <c r="E347" s="32">
        <f>[1]transpose!B122</f>
        <v>0</v>
      </c>
      <c r="F347" s="32">
        <f>[1]transpose!C122</f>
        <v>0</v>
      </c>
      <c r="G347" s="32">
        <f>[1]transpose!D122</f>
        <v>0</v>
      </c>
      <c r="H347" s="32">
        <f>[1]transpose!E122</f>
        <v>322.7</v>
      </c>
      <c r="I347" s="10">
        <f>[1]transpose!F122</f>
        <v>5818594.4199999999</v>
      </c>
      <c r="J347" s="10">
        <f>[1]transpose!G122</f>
        <v>62487.07</v>
      </c>
      <c r="K347" s="10">
        <f>[1]transpose!H122</f>
        <v>0</v>
      </c>
      <c r="L347" s="10">
        <f>[1]transpose!I122</f>
        <v>0</v>
      </c>
      <c r="M347" s="10">
        <f>[1]transpose!J122</f>
        <v>0</v>
      </c>
      <c r="N347" s="10">
        <f>[1]transpose!K122</f>
        <v>5881081.4900000002</v>
      </c>
      <c r="O347" s="43">
        <f>[1]transpose!L122</f>
        <v>-762605.62026383728</v>
      </c>
      <c r="P347" s="10">
        <f>[1]transpose!M122</f>
        <v>5118475.8697361629</v>
      </c>
      <c r="Q347" s="10">
        <f>[1]transpose!N122</f>
        <v>1864201.4</v>
      </c>
      <c r="R347" s="10">
        <f>[1]transpose!O122</f>
        <v>77096832</v>
      </c>
      <c r="S347" s="37">
        <f>[1]transpose!P122</f>
        <v>24.18</v>
      </c>
      <c r="T347" s="41">
        <f>[1]transpose!Q122</f>
        <v>214433.29</v>
      </c>
      <c r="U347" s="41">
        <f>[1]transpose!R122</f>
        <v>3039841.179736163</v>
      </c>
      <c r="V347" s="41">
        <f>[1]transpose!S122</f>
        <v>0</v>
      </c>
      <c r="W347" s="41">
        <f>[1]transpose!T122</f>
        <v>44625.516162936379</v>
      </c>
    </row>
    <row r="348" spans="1:23" x14ac:dyDescent="0.2">
      <c r="A348" s="2"/>
      <c r="B348" s="3"/>
      <c r="C348" s="4" t="str">
        <f>C$12</f>
        <v>PER PUPIL</v>
      </c>
      <c r="I348" s="10">
        <f>I347/(D347)</f>
        <v>8052.3033766952667</v>
      </c>
      <c r="J348" s="10">
        <f>J347/(D347)</f>
        <v>86.475325214503187</v>
      </c>
      <c r="K348" s="10"/>
      <c r="L348" s="10"/>
      <c r="M348" s="10">
        <f t="shared" ref="M348:R348" si="75">M347/($D347)</f>
        <v>0</v>
      </c>
      <c r="N348" s="10">
        <f t="shared" si="75"/>
        <v>8138.7787019097705</v>
      </c>
      <c r="O348" s="43">
        <f t="shared" si="75"/>
        <v>-1055.3634379516154</v>
      </c>
      <c r="P348" s="10">
        <f t="shared" si="75"/>
        <v>7083.4152639581553</v>
      </c>
      <c r="Q348" s="10">
        <f t="shared" si="75"/>
        <v>2579.8524771657899</v>
      </c>
      <c r="R348" s="10">
        <f t="shared" si="75"/>
        <v>106693.65070578466</v>
      </c>
      <c r="S348" s="37"/>
      <c r="T348" s="41">
        <f>T347/($D347)</f>
        <v>296.75240797121506</v>
      </c>
      <c r="U348" s="41">
        <f>U347/($D347)</f>
        <v>4206.8103788211502</v>
      </c>
      <c r="V348" s="41">
        <f>V347/($D347)</f>
        <v>0</v>
      </c>
      <c r="W348" s="41">
        <f>W347/($D347)</f>
        <v>61.756872630689699</v>
      </c>
    </row>
    <row r="349" spans="1:23" x14ac:dyDescent="0.2">
      <c r="A349" s="2"/>
      <c r="B349" s="3"/>
      <c r="C349" s="4"/>
      <c r="I349" s="10"/>
      <c r="J349" s="10"/>
      <c r="K349" s="10"/>
      <c r="L349" s="10"/>
      <c r="M349" s="10"/>
      <c r="N349" s="10"/>
      <c r="O349" s="43"/>
      <c r="P349" s="10"/>
      <c r="Q349" s="10"/>
      <c r="R349" s="10"/>
      <c r="S349" s="37"/>
      <c r="T349" s="44"/>
      <c r="U349" s="44"/>
      <c r="V349" s="44"/>
      <c r="W349" s="44"/>
    </row>
    <row r="350" spans="1:23" x14ac:dyDescent="0.2">
      <c r="A350" s="3" t="s">
        <v>143</v>
      </c>
      <c r="B350" s="3"/>
      <c r="C350" s="8" t="s">
        <v>143</v>
      </c>
      <c r="I350" s="10"/>
      <c r="J350" s="10"/>
      <c r="K350" s="10"/>
      <c r="L350" s="10"/>
      <c r="M350" s="10"/>
      <c r="N350" s="10"/>
      <c r="O350" s="43"/>
      <c r="P350" s="10"/>
      <c r="Q350" s="10"/>
      <c r="R350" s="10"/>
      <c r="S350" s="37"/>
      <c r="T350" s="44"/>
      <c r="U350" s="44"/>
      <c r="V350" s="44"/>
      <c r="W350" s="44"/>
    </row>
    <row r="351" spans="1:23" x14ac:dyDescent="0.2">
      <c r="A351" s="2"/>
      <c r="B351" s="3"/>
      <c r="C351" s="4" t="str">
        <f>C$11</f>
        <v>TOTAL</v>
      </c>
      <c r="D351" s="32">
        <f>[1]transpose!A123</f>
        <v>1035.7</v>
      </c>
      <c r="E351" s="32">
        <f>[1]transpose!B123</f>
        <v>0</v>
      </c>
      <c r="F351" s="32">
        <f>[1]transpose!C123</f>
        <v>0</v>
      </c>
      <c r="G351" s="32">
        <f>[1]transpose!D123</f>
        <v>0</v>
      </c>
      <c r="H351" s="32">
        <f>[1]transpose!E123</f>
        <v>577</v>
      </c>
      <c r="I351" s="10">
        <f>[1]transpose!F123</f>
        <v>8894045.209999999</v>
      </c>
      <c r="J351" s="10">
        <f>[1]transpose!G123</f>
        <v>0</v>
      </c>
      <c r="K351" s="10">
        <f>[1]transpose!H123</f>
        <v>0</v>
      </c>
      <c r="L351" s="10">
        <f>[1]transpose!I123</f>
        <v>0</v>
      </c>
      <c r="M351" s="10">
        <f>[1]transpose!J123</f>
        <v>0</v>
      </c>
      <c r="N351" s="10">
        <f>[1]transpose!K123</f>
        <v>8894045.209999999</v>
      </c>
      <c r="O351" s="43">
        <f>[1]transpose!L123</f>
        <v>-1153299.5887847594</v>
      </c>
      <c r="P351" s="10">
        <f>[1]transpose!M123</f>
        <v>7740745.6212152392</v>
      </c>
      <c r="Q351" s="10">
        <f>[1]transpose!N123</f>
        <v>5328688.29</v>
      </c>
      <c r="R351" s="10">
        <f>[1]transpose!O123</f>
        <v>227052209</v>
      </c>
      <c r="S351" s="37">
        <f>[1]transpose!P123</f>
        <v>23.469000000000001</v>
      </c>
      <c r="T351" s="41">
        <f>[1]transpose!Q123</f>
        <v>261909.44</v>
      </c>
      <c r="U351" s="41">
        <f>[1]transpose!R123</f>
        <v>2150147.8912152392</v>
      </c>
      <c r="V351" s="41">
        <f>[1]transpose!S123</f>
        <v>667783</v>
      </c>
      <c r="W351" s="41">
        <f>[1]transpose!T123</f>
        <v>94171.473232897566</v>
      </c>
    </row>
    <row r="352" spans="1:23" x14ac:dyDescent="0.2">
      <c r="A352" s="2"/>
      <c r="B352" s="3"/>
      <c r="C352" s="4" t="str">
        <f>C$12</f>
        <v>PER PUPIL</v>
      </c>
      <c r="I352" s="10">
        <f>I351/(D351)</f>
        <v>8587.4724437578443</v>
      </c>
      <c r="J352" s="10">
        <f>J351/(D351)</f>
        <v>0</v>
      </c>
      <c r="K352" s="10"/>
      <c r="L352" s="10"/>
      <c r="M352" s="10">
        <f t="shared" ref="M352:R352" si="76">M351/($D351)</f>
        <v>0</v>
      </c>
      <c r="N352" s="10">
        <f t="shared" si="76"/>
        <v>8587.4724437578443</v>
      </c>
      <c r="O352" s="43">
        <f t="shared" si="76"/>
        <v>-1113.5459967024808</v>
      </c>
      <c r="P352" s="10">
        <f t="shared" si="76"/>
        <v>7473.9264470553626</v>
      </c>
      <c r="Q352" s="10">
        <f t="shared" si="76"/>
        <v>5145.0113836052906</v>
      </c>
      <c r="R352" s="10">
        <f t="shared" si="76"/>
        <v>219225.84628753498</v>
      </c>
      <c r="S352" s="37"/>
      <c r="T352" s="41">
        <f>T351/($D351)</f>
        <v>252.88156802162788</v>
      </c>
      <c r="U352" s="41">
        <f>U351/($D351)</f>
        <v>2076.0334954284435</v>
      </c>
      <c r="V352" s="41">
        <f>V351/($D351)</f>
        <v>644.76489330887318</v>
      </c>
      <c r="W352" s="41">
        <f>W351/($D351)</f>
        <v>90.925435196386559</v>
      </c>
    </row>
    <row r="353" spans="1:23" x14ac:dyDescent="0.2">
      <c r="A353" s="2"/>
      <c r="B353" s="3"/>
      <c r="C353" s="4"/>
      <c r="I353" s="10"/>
      <c r="J353" s="10"/>
      <c r="K353" s="10"/>
      <c r="L353" s="10"/>
      <c r="M353" s="10"/>
      <c r="N353" s="10"/>
      <c r="O353" s="43"/>
      <c r="P353" s="10"/>
      <c r="Q353" s="10"/>
      <c r="R353" s="10"/>
      <c r="S353" s="37"/>
      <c r="T353" s="44"/>
      <c r="U353" s="44"/>
      <c r="V353" s="44"/>
      <c r="W353" s="44"/>
    </row>
    <row r="354" spans="1:23" x14ac:dyDescent="0.2">
      <c r="A354" s="3" t="s">
        <v>144</v>
      </c>
      <c r="B354" s="3"/>
      <c r="C354" s="8" t="s">
        <v>145</v>
      </c>
      <c r="I354" s="10"/>
      <c r="J354" s="10"/>
      <c r="K354" s="10"/>
      <c r="L354" s="10"/>
      <c r="M354" s="10"/>
      <c r="N354" s="10"/>
      <c r="O354" s="43"/>
      <c r="P354" s="10"/>
      <c r="Q354" s="10"/>
      <c r="R354" s="10"/>
      <c r="S354" s="37"/>
      <c r="T354" s="44"/>
      <c r="U354" s="44"/>
      <c r="V354" s="44"/>
      <c r="W354" s="44"/>
    </row>
    <row r="355" spans="1:23" x14ac:dyDescent="0.2">
      <c r="A355" s="2"/>
      <c r="B355" s="3"/>
      <c r="C355" s="4" t="str">
        <f>C$11</f>
        <v>TOTAL</v>
      </c>
      <c r="D355" s="32">
        <f>[1]transpose!A124</f>
        <v>4353.8999999999996</v>
      </c>
      <c r="E355" s="32">
        <f>[1]transpose!B124</f>
        <v>487</v>
      </c>
      <c r="F355" s="32">
        <f>[1]transpose!C124</f>
        <v>19.5</v>
      </c>
      <c r="G355" s="32">
        <f>[1]transpose!D124</f>
        <v>0</v>
      </c>
      <c r="H355" s="32">
        <f>[1]transpose!E124</f>
        <v>1068.9000000000001</v>
      </c>
      <c r="I355" s="10">
        <f>[1]transpose!F124</f>
        <v>38280479.609999999</v>
      </c>
      <c r="J355" s="10">
        <f>[1]transpose!G124</f>
        <v>0</v>
      </c>
      <c r="K355" s="10">
        <f>[1]transpose!H124</f>
        <v>143929.5</v>
      </c>
      <c r="L355" s="10">
        <f>[1]transpose!I124</f>
        <v>0</v>
      </c>
      <c r="M355" s="10">
        <f>[1]transpose!J124</f>
        <v>-3352590.79</v>
      </c>
      <c r="N355" s="10">
        <f>[1]transpose!K124</f>
        <v>38280479.609999999</v>
      </c>
      <c r="O355" s="43">
        <f>[1]transpose!L124</f>
        <v>-4963867.4360523485</v>
      </c>
      <c r="P355" s="10">
        <f>[1]transpose!M124</f>
        <v>29964021.383947652</v>
      </c>
      <c r="Q355" s="10">
        <f>[1]transpose!N124</f>
        <v>8960793.8000000007</v>
      </c>
      <c r="R355" s="10">
        <f>[1]transpose!O124</f>
        <v>1357490350</v>
      </c>
      <c r="S355" s="37">
        <f>[1]transpose!P124</f>
        <v>6.601</v>
      </c>
      <c r="T355" s="41">
        <f>[1]transpose!Q124</f>
        <v>998260.48</v>
      </c>
      <c r="U355" s="41">
        <f>[1]transpose!R124</f>
        <v>23357557.89394765</v>
      </c>
      <c r="V355" s="41">
        <f>[1]transpose!S124</f>
        <v>8221262.3900000006</v>
      </c>
      <c r="W355" s="41">
        <f>[1]transpose!T124</f>
        <v>43358.602056615549</v>
      </c>
    </row>
    <row r="356" spans="1:23" x14ac:dyDescent="0.2">
      <c r="A356" s="2"/>
      <c r="B356" s="3"/>
      <c r="C356" s="4" t="str">
        <f>C$12</f>
        <v>PER PUPIL</v>
      </c>
      <c r="I356" s="10">
        <f>I355/(D355+E355)</f>
        <v>7907.7195583465891</v>
      </c>
      <c r="J356" s="10">
        <f>J355/(D355+E355)</f>
        <v>0</v>
      </c>
      <c r="K356" s="10"/>
      <c r="L356" s="10"/>
      <c r="M356" s="10">
        <f>M355/(E355)</f>
        <v>-6884.17</v>
      </c>
      <c r="N356" s="10">
        <f>N355/(D355+E355)</f>
        <v>7907.7195583465891</v>
      </c>
      <c r="O356" s="43">
        <f>O355/(D355+E355)</f>
        <v>-1025.4017715822158</v>
      </c>
      <c r="P356" s="10">
        <f>P355/($D355)</f>
        <v>6882.1106097860893</v>
      </c>
      <c r="Q356" s="10">
        <f>Q355/(D355+E355)</f>
        <v>1851.0594724121549</v>
      </c>
      <c r="R356" s="10">
        <f>R355/(D355+E355)</f>
        <v>280421.0683963726</v>
      </c>
      <c r="S356" s="37"/>
      <c r="T356" s="41">
        <f>T355/(D355+E355)</f>
        <v>206.21381974426245</v>
      </c>
      <c r="U356" s="41">
        <f>U355/(D355+E355)</f>
        <v>4825.0444946079551</v>
      </c>
      <c r="V356" s="41">
        <f>V355/($D355)</f>
        <v>1888.2524610119665</v>
      </c>
      <c r="W356" s="41">
        <f>W355/(D355)</f>
        <v>9.9585663558224926</v>
      </c>
    </row>
    <row r="357" spans="1:23" x14ac:dyDescent="0.2">
      <c r="A357" s="2"/>
      <c r="B357" s="3"/>
      <c r="C357" s="4"/>
      <c r="I357" s="10"/>
      <c r="J357" s="10"/>
      <c r="K357" s="10"/>
      <c r="L357" s="10"/>
      <c r="M357" s="10"/>
      <c r="N357" s="10"/>
      <c r="O357" s="43"/>
      <c r="P357" s="10"/>
      <c r="Q357" s="10"/>
      <c r="R357" s="10"/>
      <c r="S357" s="37"/>
      <c r="T357" s="44"/>
      <c r="U357" s="44"/>
      <c r="V357" s="44"/>
      <c r="W357" s="44"/>
    </row>
    <row r="358" spans="1:23" x14ac:dyDescent="0.2">
      <c r="A358" s="3" t="s">
        <v>144</v>
      </c>
      <c r="B358" s="3"/>
      <c r="C358" s="8" t="s">
        <v>146</v>
      </c>
      <c r="I358" s="10"/>
      <c r="J358" s="10"/>
      <c r="K358" s="10"/>
      <c r="L358" s="10"/>
      <c r="M358" s="10"/>
      <c r="N358" s="10"/>
      <c r="O358" s="43"/>
      <c r="P358" s="10"/>
      <c r="Q358" s="10"/>
      <c r="R358" s="10"/>
      <c r="S358" s="37"/>
      <c r="T358" s="44"/>
      <c r="U358" s="44"/>
      <c r="V358" s="44"/>
      <c r="W358" s="44"/>
    </row>
    <row r="359" spans="1:23" x14ac:dyDescent="0.2">
      <c r="A359" s="2"/>
      <c r="B359" s="3"/>
      <c r="C359" s="4" t="str">
        <f>C$11</f>
        <v>TOTAL</v>
      </c>
      <c r="D359" s="32">
        <f>[1]transpose!A125</f>
        <v>1299.6000000000001</v>
      </c>
      <c r="E359" s="32">
        <f>[1]transpose!B125</f>
        <v>0</v>
      </c>
      <c r="F359" s="32">
        <f>[1]transpose!C125</f>
        <v>2</v>
      </c>
      <c r="G359" s="32">
        <f>[1]transpose!D125</f>
        <v>0</v>
      </c>
      <c r="H359" s="32">
        <f>[1]transpose!E125</f>
        <v>266.60000000000002</v>
      </c>
      <c r="I359" s="10">
        <f>[1]transpose!F125</f>
        <v>10801711.800000001</v>
      </c>
      <c r="J359" s="10">
        <f>[1]transpose!G125</f>
        <v>7144.56</v>
      </c>
      <c r="K359" s="10">
        <f>[1]transpose!H125</f>
        <v>14762</v>
      </c>
      <c r="L359" s="10">
        <f>[1]transpose!I125</f>
        <v>0</v>
      </c>
      <c r="M359" s="10">
        <f>[1]transpose!J125</f>
        <v>0</v>
      </c>
      <c r="N359" s="10">
        <f>[1]transpose!K125</f>
        <v>10808856.360000001</v>
      </c>
      <c r="O359" s="43">
        <f>[1]transpose!L125</f>
        <v>-1401595.0336305446</v>
      </c>
      <c r="P359" s="10">
        <f>[1]transpose!M125</f>
        <v>9407261.3263694569</v>
      </c>
      <c r="Q359" s="10">
        <f>[1]transpose!N125</f>
        <v>2092118.77</v>
      </c>
      <c r="R359" s="10">
        <f>[1]transpose!O125</f>
        <v>254237304</v>
      </c>
      <c r="S359" s="37">
        <f>[1]transpose!P125</f>
        <v>8.2289999999999992</v>
      </c>
      <c r="T359" s="41">
        <f>[1]transpose!Q125</f>
        <v>194180.82</v>
      </c>
      <c r="U359" s="41">
        <f>[1]transpose!R125</f>
        <v>7120961.7363694571</v>
      </c>
      <c r="V359" s="41">
        <f>[1]transpose!S125</f>
        <v>2233407.54</v>
      </c>
      <c r="W359" s="41">
        <f>[1]transpose!T125</f>
        <v>0</v>
      </c>
    </row>
    <row r="360" spans="1:23" x14ac:dyDescent="0.2">
      <c r="A360" s="2"/>
      <c r="B360" s="3"/>
      <c r="C360" s="4" t="str">
        <f>C$12</f>
        <v>PER PUPIL</v>
      </c>
      <c r="I360" s="10">
        <f>I359/(D359)</f>
        <v>8311.5664819944595</v>
      </c>
      <c r="J360" s="10">
        <f>J359/(D359)</f>
        <v>5.4975069252077562</v>
      </c>
      <c r="K360" s="10"/>
      <c r="L360" s="10"/>
      <c r="M360" s="10">
        <f t="shared" ref="M360:R360" si="77">M359/($D359)</f>
        <v>0</v>
      </c>
      <c r="N360" s="10">
        <f t="shared" si="77"/>
        <v>8317.0639889196682</v>
      </c>
      <c r="O360" s="43">
        <f t="shared" si="77"/>
        <v>-1078.4818664439399</v>
      </c>
      <c r="P360" s="10">
        <f t="shared" si="77"/>
        <v>7238.5821224757283</v>
      </c>
      <c r="Q360" s="10">
        <f t="shared" si="77"/>
        <v>1609.8174592182208</v>
      </c>
      <c r="R360" s="10">
        <f t="shared" si="77"/>
        <v>195627.34995383193</v>
      </c>
      <c r="S360" s="37"/>
      <c r="T360" s="41">
        <f>T359/($D359)</f>
        <v>149.4158356417359</v>
      </c>
      <c r="U360" s="41">
        <f>U359/($D359)</f>
        <v>5479.3488276157714</v>
      </c>
      <c r="V360" s="41">
        <f>V359/($D359)</f>
        <v>1718.5345798707292</v>
      </c>
      <c r="W360" s="41">
        <f>W359/($D359)</f>
        <v>0</v>
      </c>
    </row>
    <row r="361" spans="1:23" x14ac:dyDescent="0.2">
      <c r="A361" s="2"/>
      <c r="B361" s="3"/>
      <c r="C361" s="4"/>
      <c r="I361" s="10"/>
      <c r="J361" s="10"/>
      <c r="K361" s="10"/>
      <c r="L361" s="10"/>
      <c r="M361" s="10"/>
      <c r="N361" s="10"/>
      <c r="O361" s="43"/>
      <c r="P361" s="10"/>
      <c r="Q361" s="10"/>
      <c r="R361" s="10"/>
      <c r="S361" s="37"/>
      <c r="T361" s="44"/>
      <c r="U361" s="44"/>
      <c r="V361" s="44"/>
      <c r="W361" s="44"/>
    </row>
    <row r="362" spans="1:23" x14ac:dyDescent="0.2">
      <c r="A362" s="3" t="s">
        <v>144</v>
      </c>
      <c r="B362" s="3"/>
      <c r="C362" s="8" t="s">
        <v>147</v>
      </c>
      <c r="I362" s="10"/>
      <c r="J362" s="10"/>
      <c r="K362" s="10"/>
      <c r="L362" s="10"/>
      <c r="M362" s="10"/>
      <c r="N362" s="10"/>
      <c r="O362" s="43"/>
      <c r="P362" s="10"/>
      <c r="Q362" s="10"/>
      <c r="R362" s="10"/>
      <c r="S362" s="37"/>
      <c r="T362" s="44"/>
      <c r="U362" s="44"/>
      <c r="V362" s="44"/>
      <c r="W362" s="44"/>
    </row>
    <row r="363" spans="1:23" x14ac:dyDescent="0.2">
      <c r="A363" s="2"/>
      <c r="B363" s="3"/>
      <c r="C363" s="4" t="str">
        <f>C$11</f>
        <v>TOTAL</v>
      </c>
      <c r="D363" s="32">
        <f>[1]transpose!A126</f>
        <v>768.2</v>
      </c>
      <c r="E363" s="32">
        <f>[1]transpose!B126</f>
        <v>0</v>
      </c>
      <c r="F363" s="32">
        <f>[1]transpose!C126</f>
        <v>2</v>
      </c>
      <c r="G363" s="32">
        <f>[1]transpose!D126</f>
        <v>0</v>
      </c>
      <c r="H363" s="32">
        <f>[1]transpose!E126</f>
        <v>271</v>
      </c>
      <c r="I363" s="10">
        <f>[1]transpose!F126</f>
        <v>6817824.5700000003</v>
      </c>
      <c r="J363" s="10">
        <f>[1]transpose!G126</f>
        <v>0</v>
      </c>
      <c r="K363" s="10">
        <f>[1]transpose!H126</f>
        <v>14762</v>
      </c>
      <c r="L363" s="10">
        <f>[1]transpose!I126</f>
        <v>0</v>
      </c>
      <c r="M363" s="10">
        <f>[1]transpose!J126</f>
        <v>0</v>
      </c>
      <c r="N363" s="10">
        <f>[1]transpose!K126</f>
        <v>6817824.5700000003</v>
      </c>
      <c r="O363" s="43">
        <f>[1]transpose!L126</f>
        <v>-884074.01664058212</v>
      </c>
      <c r="P363" s="10">
        <f>[1]transpose!M126</f>
        <v>5933750.5533594182</v>
      </c>
      <c r="Q363" s="10">
        <f>[1]transpose!N126</f>
        <v>973093.48</v>
      </c>
      <c r="R363" s="10">
        <f>[1]transpose!O126</f>
        <v>427921495</v>
      </c>
      <c r="S363" s="37">
        <f>[1]transpose!P126</f>
        <v>2.274</v>
      </c>
      <c r="T363" s="41">
        <f>[1]transpose!Q126</f>
        <v>79378.05</v>
      </c>
      <c r="U363" s="41">
        <f>[1]transpose!R126</f>
        <v>4881279.0233594188</v>
      </c>
      <c r="V363" s="41">
        <f>[1]transpose!S126</f>
        <v>1100000</v>
      </c>
      <c r="W363" s="41">
        <f>[1]transpose!T126</f>
        <v>0</v>
      </c>
    </row>
    <row r="364" spans="1:23" x14ac:dyDescent="0.2">
      <c r="A364" s="2"/>
      <c r="B364" s="3"/>
      <c r="C364" s="4" t="str">
        <f>C$12</f>
        <v>PER PUPIL</v>
      </c>
      <c r="I364" s="10">
        <f>I363/(D363)</f>
        <v>8875.0645274668059</v>
      </c>
      <c r="J364" s="10">
        <f>J363/(D363)</f>
        <v>0</v>
      </c>
      <c r="K364" s="10"/>
      <c r="L364" s="10"/>
      <c r="M364" s="10">
        <f t="shared" ref="M364:R364" si="78">M363/($D363)</f>
        <v>0</v>
      </c>
      <c r="N364" s="10">
        <f t="shared" si="78"/>
        <v>8875.0645274668059</v>
      </c>
      <c r="O364" s="43">
        <f t="shared" si="78"/>
        <v>-1150.8383450150768</v>
      </c>
      <c r="P364" s="10">
        <f t="shared" si="78"/>
        <v>7724.2261824517282</v>
      </c>
      <c r="Q364" s="10">
        <f t="shared" si="78"/>
        <v>1266.7189273626659</v>
      </c>
      <c r="R364" s="10">
        <f t="shared" si="78"/>
        <v>557044.38297318399</v>
      </c>
      <c r="S364" s="37"/>
      <c r="T364" s="41">
        <f>T363/($D363)</f>
        <v>103.3299271023171</v>
      </c>
      <c r="U364" s="41">
        <f>U363/($D363)</f>
        <v>6354.1773279867466</v>
      </c>
      <c r="V364" s="41">
        <f>V363/($D363)</f>
        <v>1431.9187711533455</v>
      </c>
      <c r="W364" s="41">
        <f>W363/($D363)</f>
        <v>0</v>
      </c>
    </row>
    <row r="365" spans="1:23" x14ac:dyDescent="0.2">
      <c r="A365" s="2"/>
      <c r="B365" s="3"/>
      <c r="C365" s="4"/>
      <c r="I365" s="10"/>
      <c r="J365" s="10"/>
      <c r="K365" s="10"/>
      <c r="L365" s="10"/>
      <c r="M365" s="10"/>
      <c r="N365" s="10"/>
      <c r="O365" s="43"/>
      <c r="P365" s="10"/>
      <c r="Q365" s="10"/>
      <c r="R365" s="10"/>
      <c r="S365" s="37"/>
      <c r="T365" s="44"/>
      <c r="U365" s="44"/>
      <c r="V365" s="44"/>
      <c r="W365" s="44"/>
    </row>
    <row r="366" spans="1:23" x14ac:dyDescent="0.2">
      <c r="A366" s="3" t="s">
        <v>148</v>
      </c>
      <c r="B366" s="3"/>
      <c r="C366" s="8" t="s">
        <v>149</v>
      </c>
      <c r="I366" s="10"/>
      <c r="J366" s="10"/>
      <c r="K366" s="10"/>
      <c r="L366" s="10"/>
      <c r="M366" s="10"/>
      <c r="N366" s="10"/>
      <c r="O366" s="43"/>
      <c r="P366" s="10"/>
      <c r="Q366" s="10"/>
      <c r="R366" s="10"/>
      <c r="S366" s="37"/>
      <c r="T366" s="44"/>
      <c r="U366" s="44"/>
      <c r="V366" s="44"/>
      <c r="W366" s="44"/>
    </row>
    <row r="367" spans="1:23" x14ac:dyDescent="0.2">
      <c r="A367" s="2"/>
      <c r="B367" s="3"/>
      <c r="C367" s="4" t="str">
        <f>C$11</f>
        <v>TOTAL</v>
      </c>
      <c r="D367" s="32">
        <f>[1]transpose!A127</f>
        <v>27438.799999999999</v>
      </c>
      <c r="E367" s="32">
        <f>[1]transpose!B127</f>
        <v>1496.2</v>
      </c>
      <c r="F367" s="32">
        <f>[1]transpose!C127</f>
        <v>154.5</v>
      </c>
      <c r="G367" s="32">
        <f>[1]transpose!D127</f>
        <v>22</v>
      </c>
      <c r="H367" s="32">
        <f>[1]transpose!E127</f>
        <v>7869.8</v>
      </c>
      <c r="I367" s="10">
        <f>[1]transpose!F127</f>
        <v>221465954.52000001</v>
      </c>
      <c r="J367" s="10">
        <f>[1]transpose!G127</f>
        <v>0</v>
      </c>
      <c r="K367" s="10">
        <f>[1]transpose!H127</f>
        <v>4886222</v>
      </c>
      <c r="L367" s="10">
        <f>[1]transpose!I127</f>
        <v>162382</v>
      </c>
      <c r="M367" s="10">
        <f>[1]transpose!J127</f>
        <v>-9851960.2290000003</v>
      </c>
      <c r="N367" s="10">
        <f>[1]transpose!K127</f>
        <v>221465954.52000001</v>
      </c>
      <c r="O367" s="43">
        <f>[1]transpose!L127</f>
        <v>-28717708.112228077</v>
      </c>
      <c r="P367" s="10">
        <f>[1]transpose!M127</f>
        <v>182896286.17877194</v>
      </c>
      <c r="Q367" s="10">
        <f>[1]transpose!N127</f>
        <v>66834137.369999997</v>
      </c>
      <c r="R367" s="10">
        <f>[1]transpose!O127</f>
        <v>2475338421</v>
      </c>
      <c r="S367" s="37">
        <f>[1]transpose!P127</f>
        <v>27</v>
      </c>
      <c r="T367" s="41">
        <f>[1]transpose!Q127</f>
        <v>5303660.57</v>
      </c>
      <c r="U367" s="41">
        <f>[1]transpose!R127</f>
        <v>120610448.46777195</v>
      </c>
      <c r="V367" s="41">
        <f>[1]transpose!S127</f>
        <v>35012147</v>
      </c>
      <c r="W367" s="41">
        <f>[1]transpose!T127</f>
        <v>0</v>
      </c>
    </row>
    <row r="368" spans="1:23" x14ac:dyDescent="0.2">
      <c r="A368" s="2"/>
      <c r="B368" s="3"/>
      <c r="C368" s="4" t="str">
        <f>C$12</f>
        <v>PER PUPIL</v>
      </c>
      <c r="I368" s="10">
        <f>I367/(D367+E367)</f>
        <v>7653.9123732503895</v>
      </c>
      <c r="J368" s="10">
        <f>J367/(D367+E367)</f>
        <v>0</v>
      </c>
      <c r="K368" s="10"/>
      <c r="L368" s="10"/>
      <c r="M368" s="10">
        <f>M367/(E367)</f>
        <v>-6584.65461101457</v>
      </c>
      <c r="N368" s="10">
        <f>N367/(D367+E367)</f>
        <v>7653.9123732503895</v>
      </c>
      <c r="O368" s="43">
        <f>O367/(D367+E367)</f>
        <v>-992.4903442968058</v>
      </c>
      <c r="P368" s="10">
        <f>P367/($D367)</f>
        <v>6665.6080505988584</v>
      </c>
      <c r="Q368" s="10">
        <f>Q367/(D367+E367)</f>
        <v>2309.8025702436494</v>
      </c>
      <c r="R368" s="10">
        <f>R367/(D367+E367)</f>
        <v>85548.243338517364</v>
      </c>
      <c r="S368" s="37"/>
      <c r="T368" s="41">
        <f>T367/(D367+E367)</f>
        <v>183.29568239156731</v>
      </c>
      <c r="U368" s="41">
        <f>U367/(D367+E367)</f>
        <v>4168.323776318367</v>
      </c>
      <c r="V368" s="41">
        <f>V367/($D367)</f>
        <v>1276.0086811376591</v>
      </c>
      <c r="W368" s="41">
        <f>W367/(D367)</f>
        <v>0</v>
      </c>
    </row>
    <row r="369" spans="1:23" x14ac:dyDescent="0.2">
      <c r="A369" s="2"/>
      <c r="B369" s="3"/>
      <c r="C369" s="4"/>
      <c r="I369" s="10"/>
      <c r="J369" s="10"/>
      <c r="K369" s="10"/>
      <c r="L369" s="10"/>
      <c r="M369" s="10"/>
      <c r="N369" s="10"/>
      <c r="O369" s="43"/>
      <c r="P369" s="10"/>
      <c r="Q369" s="10"/>
      <c r="R369" s="10"/>
      <c r="S369" s="37"/>
      <c r="T369" s="44"/>
      <c r="U369" s="44"/>
      <c r="V369" s="44"/>
      <c r="W369" s="44"/>
    </row>
    <row r="370" spans="1:23" x14ac:dyDescent="0.2">
      <c r="A370" s="3" t="s">
        <v>148</v>
      </c>
      <c r="B370" s="3"/>
      <c r="C370" s="8" t="s">
        <v>150</v>
      </c>
      <c r="I370" s="10"/>
      <c r="J370" s="10"/>
      <c r="K370" s="10"/>
      <c r="L370" s="10"/>
      <c r="M370" s="10"/>
      <c r="N370" s="10"/>
      <c r="O370" s="43"/>
      <c r="P370" s="10"/>
      <c r="Q370" s="10"/>
      <c r="R370" s="10"/>
      <c r="S370" s="37"/>
      <c r="T370" s="44"/>
      <c r="U370" s="44"/>
      <c r="V370" s="44"/>
      <c r="W370" s="44"/>
    </row>
    <row r="371" spans="1:23" x14ac:dyDescent="0.2">
      <c r="A371" s="2"/>
      <c r="B371" s="3"/>
      <c r="C371" s="4" t="str">
        <f>C$11</f>
        <v>TOTAL</v>
      </c>
      <c r="D371" s="32">
        <f>[1]transpose!A128</f>
        <v>15122.3</v>
      </c>
      <c r="E371" s="32">
        <f>[1]transpose!B128</f>
        <v>0</v>
      </c>
      <c r="F371" s="32">
        <f>[1]transpose!C128</f>
        <v>0</v>
      </c>
      <c r="G371" s="32">
        <f>[1]transpose!D128</f>
        <v>12.5</v>
      </c>
      <c r="H371" s="32">
        <f>[1]transpose!E128</f>
        <v>4530</v>
      </c>
      <c r="I371" s="10">
        <f>[1]transpose!F128</f>
        <v>115841187.596</v>
      </c>
      <c r="J371" s="10">
        <f>[1]transpose!G128</f>
        <v>0</v>
      </c>
      <c r="K371" s="10">
        <f>[1]transpose!H128</f>
        <v>0</v>
      </c>
      <c r="L371" s="10">
        <f>[1]transpose!I128</f>
        <v>92262.5</v>
      </c>
      <c r="M371" s="10">
        <f>[1]transpose!J128</f>
        <v>0</v>
      </c>
      <c r="N371" s="10">
        <f>[1]transpose!K128</f>
        <v>115841187.596</v>
      </c>
      <c r="O371" s="43">
        <f>[1]transpose!L128</f>
        <v>-15021240.713797202</v>
      </c>
      <c r="P371" s="10">
        <f>[1]transpose!M128</f>
        <v>100819946.8822028</v>
      </c>
      <c r="Q371" s="10">
        <f>[1]transpose!N128</f>
        <v>29700652.32</v>
      </c>
      <c r="R371" s="10">
        <f>[1]transpose!O128</f>
        <v>1328293932</v>
      </c>
      <c r="S371" s="37">
        <f>[1]transpose!P128</f>
        <v>22.36</v>
      </c>
      <c r="T371" s="41">
        <f>[1]transpose!Q128</f>
        <v>2472615.92</v>
      </c>
      <c r="U371" s="41">
        <f>[1]transpose!R128</f>
        <v>68646678.642202809</v>
      </c>
      <c r="V371" s="41">
        <f>[1]transpose!S128</f>
        <v>14040000</v>
      </c>
      <c r="W371" s="41">
        <f>[1]transpose!T128</f>
        <v>0</v>
      </c>
    </row>
    <row r="372" spans="1:23" x14ac:dyDescent="0.2">
      <c r="A372" s="2"/>
      <c r="B372" s="3"/>
      <c r="C372" s="4" t="str">
        <f>C$12</f>
        <v>PER PUPIL</v>
      </c>
      <c r="I372" s="10">
        <f>I371/(D371)</f>
        <v>7660.288950490336</v>
      </c>
      <c r="J372" s="10">
        <f>J371/(D371)</f>
        <v>0</v>
      </c>
      <c r="K372" s="10"/>
      <c r="L372" s="10"/>
      <c r="M372" s="10">
        <f t="shared" ref="M372:R372" si="79">M371/($D371)</f>
        <v>0</v>
      </c>
      <c r="N372" s="10">
        <f t="shared" si="79"/>
        <v>7660.288950490336</v>
      </c>
      <c r="O372" s="43">
        <f t="shared" si="79"/>
        <v>-993.3172013382358</v>
      </c>
      <c r="P372" s="10">
        <f t="shared" si="79"/>
        <v>6666.9717491521005</v>
      </c>
      <c r="Q372" s="10">
        <f t="shared" si="79"/>
        <v>1964.0300959510128</v>
      </c>
      <c r="R372" s="10">
        <f t="shared" si="79"/>
        <v>87836.766364904819</v>
      </c>
      <c r="S372" s="37"/>
      <c r="T372" s="41">
        <f>T371/($D371)</f>
        <v>163.50792670427117</v>
      </c>
      <c r="U372" s="41">
        <f>U371/($D371)</f>
        <v>4539.4337264968171</v>
      </c>
      <c r="V372" s="41">
        <f>V371/($D371)</f>
        <v>928.43019910992382</v>
      </c>
      <c r="W372" s="41">
        <f>W371/($D371)</f>
        <v>0</v>
      </c>
    </row>
    <row r="373" spans="1:23" x14ac:dyDescent="0.2">
      <c r="A373" s="2"/>
      <c r="B373" s="3"/>
      <c r="C373" s="4"/>
      <c r="I373" s="10"/>
      <c r="J373" s="10"/>
      <c r="K373" s="10"/>
      <c r="L373" s="10"/>
      <c r="M373" s="10"/>
      <c r="N373" s="10"/>
      <c r="O373" s="43"/>
      <c r="P373" s="10"/>
      <c r="Q373" s="10"/>
      <c r="R373" s="10"/>
      <c r="S373" s="37"/>
      <c r="T373" s="44"/>
      <c r="U373" s="44"/>
      <c r="V373" s="44"/>
      <c r="W373" s="44"/>
    </row>
    <row r="374" spans="1:23" x14ac:dyDescent="0.2">
      <c r="A374" s="3" t="s">
        <v>148</v>
      </c>
      <c r="B374" s="3"/>
      <c r="C374" s="8" t="s">
        <v>151</v>
      </c>
      <c r="I374" s="10"/>
      <c r="J374" s="10"/>
      <c r="K374" s="10"/>
      <c r="L374" s="10"/>
      <c r="M374" s="10"/>
      <c r="N374" s="10"/>
      <c r="O374" s="43"/>
      <c r="P374" s="10"/>
      <c r="Q374" s="10"/>
      <c r="R374" s="10"/>
      <c r="S374" s="37"/>
      <c r="T374" s="44"/>
      <c r="U374" s="44"/>
      <c r="V374" s="44"/>
      <c r="W374" s="44"/>
    </row>
    <row r="375" spans="1:23" x14ac:dyDescent="0.2">
      <c r="A375" s="2"/>
      <c r="B375" s="3"/>
      <c r="C375" s="4" t="str">
        <f>C$11</f>
        <v>TOTAL</v>
      </c>
      <c r="D375" s="32">
        <f>[1]transpose!A129</f>
        <v>1070.7</v>
      </c>
      <c r="E375" s="32">
        <f>[1]transpose!B129</f>
        <v>0</v>
      </c>
      <c r="F375" s="32">
        <f>[1]transpose!C129</f>
        <v>0</v>
      </c>
      <c r="G375" s="32">
        <f>[1]transpose!D129</f>
        <v>0</v>
      </c>
      <c r="H375" s="32">
        <f>[1]transpose!E129</f>
        <v>360.6</v>
      </c>
      <c r="I375" s="10">
        <f>[1]transpose!F129</f>
        <v>9073525</v>
      </c>
      <c r="J375" s="10">
        <f>[1]transpose!G129</f>
        <v>0</v>
      </c>
      <c r="K375" s="10">
        <f>[1]transpose!H129</f>
        <v>0</v>
      </c>
      <c r="L375" s="10">
        <f>[1]transpose!I129</f>
        <v>0</v>
      </c>
      <c r="M375" s="10">
        <f>[1]transpose!J129</f>
        <v>0</v>
      </c>
      <c r="N375" s="10">
        <f>[1]transpose!K129</f>
        <v>9073525</v>
      </c>
      <c r="O375" s="43">
        <f>[1]transpose!L129</f>
        <v>-1176572.9096544851</v>
      </c>
      <c r="P375" s="10">
        <f>[1]transpose!M129</f>
        <v>7896952.0903455149</v>
      </c>
      <c r="Q375" s="10">
        <f>[1]transpose!N129</f>
        <v>6741276.29</v>
      </c>
      <c r="R375" s="10">
        <f>[1]transpose!O129</f>
        <v>328058606</v>
      </c>
      <c r="S375" s="37">
        <f>[1]transpose!P129</f>
        <v>20.548999999999999</v>
      </c>
      <c r="T375" s="41">
        <f>[1]transpose!Q129</f>
        <v>546227.56000000006</v>
      </c>
      <c r="U375" s="41">
        <f>[1]transpose!R129</f>
        <v>609448.24034551485</v>
      </c>
      <c r="V375" s="41">
        <f>[1]transpose!S129</f>
        <v>1921000</v>
      </c>
      <c r="W375" s="41">
        <f>[1]transpose!T129</f>
        <v>0</v>
      </c>
    </row>
    <row r="376" spans="1:23" x14ac:dyDescent="0.2">
      <c r="A376" s="2"/>
      <c r="B376" s="3"/>
      <c r="C376" s="4" t="str">
        <f>C$12</f>
        <v>PER PUPIL</v>
      </c>
      <c r="I376" s="10">
        <f>I375/(D375)</f>
        <v>8474.3859157560473</v>
      </c>
      <c r="J376" s="10">
        <f>J375/(D375)</f>
        <v>0</v>
      </c>
      <c r="K376" s="10"/>
      <c r="L376" s="10"/>
      <c r="M376" s="10">
        <f t="shared" ref="M376:R376" si="80">M375/($D375)</f>
        <v>0</v>
      </c>
      <c r="N376" s="10">
        <f t="shared" si="80"/>
        <v>8474.3859157560473</v>
      </c>
      <c r="O376" s="43">
        <f t="shared" si="80"/>
        <v>-1098.8819554071963</v>
      </c>
      <c r="P376" s="10">
        <f t="shared" si="80"/>
        <v>7375.5039603488513</v>
      </c>
      <c r="Q376" s="10">
        <f t="shared" si="80"/>
        <v>6296.1392453535072</v>
      </c>
      <c r="R376" s="10">
        <f t="shared" si="80"/>
        <v>306396.38180629496</v>
      </c>
      <c r="S376" s="37"/>
      <c r="T376" s="41">
        <f>T375/($D375)</f>
        <v>510.15929765573929</v>
      </c>
      <c r="U376" s="41">
        <f>U375/($D375)</f>
        <v>569.20541733960476</v>
      </c>
      <c r="V376" s="41">
        <f>V375/($D375)</f>
        <v>1794.1533576165125</v>
      </c>
      <c r="W376" s="41">
        <f>W375/($D375)</f>
        <v>0</v>
      </c>
    </row>
    <row r="377" spans="1:23" x14ac:dyDescent="0.2">
      <c r="A377" s="2"/>
      <c r="B377" s="3"/>
      <c r="C377" s="4"/>
      <c r="I377" s="10"/>
      <c r="J377" s="10"/>
      <c r="K377" s="10"/>
      <c r="L377" s="10"/>
      <c r="M377" s="10"/>
      <c r="N377" s="10"/>
      <c r="O377" s="43"/>
      <c r="P377" s="10"/>
      <c r="Q377" s="10"/>
      <c r="R377" s="10"/>
      <c r="S377" s="37"/>
      <c r="T377" s="44"/>
      <c r="U377" s="44"/>
      <c r="V377" s="44"/>
      <c r="W377" s="44"/>
    </row>
    <row r="378" spans="1:23" x14ac:dyDescent="0.2">
      <c r="A378" s="3" t="s">
        <v>71</v>
      </c>
      <c r="B378" s="3"/>
      <c r="C378" s="8" t="s">
        <v>152</v>
      </c>
      <c r="I378" s="10"/>
      <c r="J378" s="10"/>
      <c r="K378" s="10"/>
      <c r="L378" s="10"/>
      <c r="M378" s="10"/>
      <c r="N378" s="10"/>
      <c r="O378" s="43"/>
      <c r="P378" s="10"/>
      <c r="Q378" s="10"/>
      <c r="R378" s="10"/>
      <c r="S378" s="37"/>
      <c r="T378" s="44"/>
      <c r="U378" s="44"/>
      <c r="V378" s="44"/>
      <c r="W378" s="44"/>
    </row>
    <row r="379" spans="1:23" x14ac:dyDescent="0.2">
      <c r="A379" s="2"/>
      <c r="B379" s="3"/>
      <c r="C379" s="4" t="str">
        <f>C$11</f>
        <v>TOTAL</v>
      </c>
      <c r="D379" s="32">
        <f>[1]transpose!A130</f>
        <v>1212.8999999999999</v>
      </c>
      <c r="E379" s="32">
        <f>[1]transpose!B130</f>
        <v>0</v>
      </c>
      <c r="F379" s="32">
        <f>[1]transpose!C130</f>
        <v>0</v>
      </c>
      <c r="G379" s="32">
        <f>[1]transpose!D130</f>
        <v>0</v>
      </c>
      <c r="H379" s="32">
        <f>[1]transpose!E130</f>
        <v>627.29999999999995</v>
      </c>
      <c r="I379" s="10">
        <f>[1]transpose!F130</f>
        <v>9992437.1199999992</v>
      </c>
      <c r="J379" s="10">
        <f>[1]transpose!G130</f>
        <v>129414.34</v>
      </c>
      <c r="K379" s="10">
        <f>[1]transpose!H130</f>
        <v>0</v>
      </c>
      <c r="L379" s="10">
        <f>[1]transpose!I130</f>
        <v>0</v>
      </c>
      <c r="M379" s="10">
        <f>[1]transpose!J130</f>
        <v>0</v>
      </c>
      <c r="N379" s="10">
        <f>[1]transpose!K130</f>
        <v>10121851.459999999</v>
      </c>
      <c r="O379" s="43">
        <f>[1]transpose!L130</f>
        <v>-1312510.4326469256</v>
      </c>
      <c r="P379" s="10">
        <f>[1]transpose!M130</f>
        <v>8809341.0273530744</v>
      </c>
      <c r="Q379" s="10">
        <f>[1]transpose!N130</f>
        <v>1410082.37</v>
      </c>
      <c r="R379" s="10">
        <f>[1]transpose!O130</f>
        <v>113469250</v>
      </c>
      <c r="S379" s="37">
        <f>[1]transpose!P130</f>
        <v>12.427</v>
      </c>
      <c r="T379" s="41">
        <f>[1]transpose!Q130</f>
        <v>242106.85</v>
      </c>
      <c r="U379" s="41">
        <f>[1]transpose!R130</f>
        <v>7157151.8073530747</v>
      </c>
      <c r="V379" s="41">
        <f>[1]transpose!S130</f>
        <v>0</v>
      </c>
      <c r="W379" s="41">
        <f>[1]transpose!T130</f>
        <v>45757.151020137171</v>
      </c>
    </row>
    <row r="380" spans="1:23" x14ac:dyDescent="0.2">
      <c r="A380" s="2"/>
      <c r="B380" s="3"/>
      <c r="C380" s="4" t="str">
        <f>C$12</f>
        <v>PER PUPIL</v>
      </c>
      <c r="I380" s="10">
        <f>I379/(D379)</f>
        <v>8238.4674086899176</v>
      </c>
      <c r="J380" s="10">
        <f>J379/(D379)</f>
        <v>106.69827685711931</v>
      </c>
      <c r="K380" s="10"/>
      <c r="L380" s="10"/>
      <c r="M380" s="10">
        <f t="shared" ref="M380:R380" si="81">M379/($D379)</f>
        <v>0</v>
      </c>
      <c r="N380" s="10">
        <f t="shared" si="81"/>
        <v>8345.1656855470355</v>
      </c>
      <c r="O380" s="43">
        <f t="shared" si="81"/>
        <v>-1082.1258410808193</v>
      </c>
      <c r="P380" s="10">
        <f t="shared" si="81"/>
        <v>7263.0398444662178</v>
      </c>
      <c r="Q380" s="10">
        <f t="shared" si="81"/>
        <v>1162.5710033803284</v>
      </c>
      <c r="R380" s="10">
        <f t="shared" si="81"/>
        <v>93552.024074532121</v>
      </c>
      <c r="S380" s="37"/>
      <c r="T380" s="41">
        <f>T379/($D379)</f>
        <v>199.60990188803697</v>
      </c>
      <c r="U380" s="41">
        <f>U379/($D379)</f>
        <v>5900.858939197853</v>
      </c>
      <c r="V380" s="41">
        <f>V379/($D379)</f>
        <v>0</v>
      </c>
      <c r="W380" s="41">
        <f>W379/($D379)</f>
        <v>37.725411015036009</v>
      </c>
    </row>
    <row r="381" spans="1:23" x14ac:dyDescent="0.2">
      <c r="A381" s="2"/>
      <c r="B381" s="3"/>
      <c r="C381" s="4"/>
      <c r="I381" s="10"/>
      <c r="J381" s="10"/>
      <c r="K381" s="10"/>
      <c r="L381" s="10"/>
      <c r="M381" s="10"/>
      <c r="N381" s="10"/>
      <c r="O381" s="43"/>
      <c r="P381" s="10"/>
      <c r="Q381" s="10"/>
      <c r="R381" s="10"/>
      <c r="S381" s="37"/>
      <c r="T381" s="44"/>
      <c r="U381" s="44"/>
      <c r="V381" s="44"/>
      <c r="W381" s="44"/>
    </row>
    <row r="382" spans="1:23" x14ac:dyDescent="0.2">
      <c r="A382" s="3" t="s">
        <v>71</v>
      </c>
      <c r="B382" s="3"/>
      <c r="C382" s="8" t="s">
        <v>153</v>
      </c>
      <c r="I382" s="10"/>
      <c r="J382" s="10"/>
      <c r="K382" s="10"/>
      <c r="L382" s="10"/>
      <c r="M382" s="10"/>
      <c r="N382" s="10"/>
      <c r="O382" s="43"/>
      <c r="P382" s="10"/>
      <c r="Q382" s="10"/>
      <c r="R382" s="10"/>
      <c r="S382" s="37"/>
      <c r="T382" s="44"/>
      <c r="U382" s="44"/>
      <c r="V382" s="44"/>
      <c r="W382" s="44"/>
    </row>
    <row r="383" spans="1:23" x14ac:dyDescent="0.2">
      <c r="A383" s="2"/>
      <c r="B383" s="3"/>
      <c r="C383" s="4" t="str">
        <f>C$11</f>
        <v>TOTAL</v>
      </c>
      <c r="D383" s="32">
        <f>[1]transpose!A131</f>
        <v>183.6</v>
      </c>
      <c r="E383" s="32">
        <f>[1]transpose!B131</f>
        <v>0</v>
      </c>
      <c r="F383" s="32">
        <f>[1]transpose!C131</f>
        <v>0</v>
      </c>
      <c r="G383" s="32">
        <f>[1]transpose!D131</f>
        <v>0</v>
      </c>
      <c r="H383" s="32">
        <f>[1]transpose!E131</f>
        <v>76.900000000000006</v>
      </c>
      <c r="I383" s="10">
        <f>[1]transpose!F131</f>
        <v>2400500.89</v>
      </c>
      <c r="J383" s="10">
        <f>[1]transpose!G131</f>
        <v>34534.239999999998</v>
      </c>
      <c r="K383" s="10">
        <f>[1]transpose!H131</f>
        <v>0</v>
      </c>
      <c r="L383" s="10">
        <f>[1]transpose!I131</f>
        <v>0</v>
      </c>
      <c r="M383" s="10">
        <f>[1]transpose!J131</f>
        <v>0</v>
      </c>
      <c r="N383" s="10">
        <f>[1]transpose!K131</f>
        <v>2435035.1300000004</v>
      </c>
      <c r="O383" s="43">
        <f>[1]transpose!L131</f>
        <v>-315753.39992064686</v>
      </c>
      <c r="P383" s="10">
        <f>[1]transpose!M131</f>
        <v>2119281.7300793533</v>
      </c>
      <c r="Q383" s="10">
        <f>[1]transpose!N131</f>
        <v>318097.90000000002</v>
      </c>
      <c r="R383" s="10">
        <f>[1]transpose!O131</f>
        <v>189343990</v>
      </c>
      <c r="S383" s="37">
        <f>[1]transpose!P131</f>
        <v>1.68</v>
      </c>
      <c r="T383" s="41">
        <f>[1]transpose!Q131</f>
        <v>68030.820000000007</v>
      </c>
      <c r="U383" s="41">
        <f>[1]transpose!R131</f>
        <v>1733153.0100793533</v>
      </c>
      <c r="V383" s="41">
        <f>[1]transpose!S131</f>
        <v>428694.86</v>
      </c>
      <c r="W383" s="41">
        <f>[1]transpose!T131</f>
        <v>0</v>
      </c>
    </row>
    <row r="384" spans="1:23" x14ac:dyDescent="0.2">
      <c r="A384" s="2"/>
      <c r="B384" s="3"/>
      <c r="C384" s="4" t="str">
        <f>C$12</f>
        <v>PER PUPIL</v>
      </c>
      <c r="I384" s="10">
        <f>I383/(D383)</f>
        <v>13074.623583877998</v>
      </c>
      <c r="J384" s="10">
        <f>J383/(D383)</f>
        <v>188.09498910675381</v>
      </c>
      <c r="K384" s="10"/>
      <c r="L384" s="10"/>
      <c r="M384" s="10">
        <f t="shared" ref="M384:R384" si="82">M383/($D383)</f>
        <v>0</v>
      </c>
      <c r="N384" s="10">
        <f t="shared" si="82"/>
        <v>13262.718572984752</v>
      </c>
      <c r="O384" s="43">
        <f t="shared" si="82"/>
        <v>-1719.7897599163773</v>
      </c>
      <c r="P384" s="10">
        <f t="shared" si="82"/>
        <v>11542.928813068374</v>
      </c>
      <c r="Q384" s="10">
        <f t="shared" si="82"/>
        <v>1732.5593681917212</v>
      </c>
      <c r="R384" s="10">
        <f t="shared" si="82"/>
        <v>1031285.348583878</v>
      </c>
      <c r="S384" s="37"/>
      <c r="T384" s="41">
        <f>T383/($D383)</f>
        <v>370.53823529411767</v>
      </c>
      <c r="U384" s="41">
        <f>U383/($D383)</f>
        <v>9439.8312095825349</v>
      </c>
      <c r="V384" s="41">
        <f>V383/($D383)</f>
        <v>2334.9393246187365</v>
      </c>
      <c r="W384" s="41">
        <f>W383/($D383)</f>
        <v>0</v>
      </c>
    </row>
    <row r="385" spans="1:23" x14ac:dyDescent="0.2">
      <c r="A385" s="2"/>
      <c r="B385" s="3"/>
      <c r="C385" s="4"/>
      <c r="I385" s="10"/>
      <c r="J385" s="10"/>
      <c r="K385" s="10"/>
      <c r="L385" s="10"/>
      <c r="M385" s="10"/>
      <c r="N385" s="10"/>
      <c r="O385" s="43"/>
      <c r="P385" s="10"/>
      <c r="Q385" s="10"/>
      <c r="R385" s="10"/>
      <c r="S385" s="37"/>
      <c r="T385" s="44"/>
      <c r="U385" s="44"/>
      <c r="V385" s="44"/>
      <c r="W385" s="44"/>
    </row>
    <row r="386" spans="1:23" x14ac:dyDescent="0.2">
      <c r="A386" s="3" t="s">
        <v>71</v>
      </c>
      <c r="B386" s="3"/>
      <c r="C386" s="8" t="s">
        <v>154</v>
      </c>
      <c r="I386" s="10"/>
      <c r="J386" s="10"/>
      <c r="K386" s="10"/>
      <c r="L386" s="10"/>
      <c r="M386" s="10"/>
      <c r="N386" s="10"/>
      <c r="O386" s="43"/>
      <c r="P386" s="10"/>
      <c r="Q386" s="10"/>
      <c r="R386" s="10"/>
      <c r="S386" s="37"/>
      <c r="T386" s="44"/>
      <c r="U386" s="44"/>
      <c r="V386" s="44"/>
      <c r="W386" s="44"/>
    </row>
    <row r="387" spans="1:23" x14ac:dyDescent="0.2">
      <c r="A387" s="2"/>
      <c r="B387" s="3"/>
      <c r="C387" s="4" t="str">
        <f>C$11</f>
        <v>TOTAL</v>
      </c>
      <c r="D387" s="32">
        <f>[1]transpose!A132</f>
        <v>358.2</v>
      </c>
      <c r="E387" s="32">
        <f>[1]transpose!B132</f>
        <v>0</v>
      </c>
      <c r="F387" s="32">
        <f>[1]transpose!C132</f>
        <v>0</v>
      </c>
      <c r="G387" s="32">
        <f>[1]transpose!D132</f>
        <v>0</v>
      </c>
      <c r="H387" s="32">
        <f>[1]transpose!E132</f>
        <v>91.6</v>
      </c>
      <c r="I387" s="10">
        <f>[1]transpose!F132</f>
        <v>3493760.27</v>
      </c>
      <c r="J387" s="10">
        <f>[1]transpose!G132</f>
        <v>0</v>
      </c>
      <c r="K387" s="10">
        <f>[1]transpose!H132</f>
        <v>0</v>
      </c>
      <c r="L387" s="10">
        <f>[1]transpose!I132</f>
        <v>0</v>
      </c>
      <c r="M387" s="10">
        <f>[1]transpose!J132</f>
        <v>0</v>
      </c>
      <c r="N387" s="10">
        <f>[1]transpose!K132</f>
        <v>3493760.27</v>
      </c>
      <c r="O387" s="43">
        <f>[1]transpose!L132</f>
        <v>-453039.32997474947</v>
      </c>
      <c r="P387" s="10">
        <f>[1]transpose!M132</f>
        <v>3040720.9400252504</v>
      </c>
      <c r="Q387" s="10">
        <f>[1]transpose!N132</f>
        <v>954905.78</v>
      </c>
      <c r="R387" s="10">
        <f>[1]transpose!O132</f>
        <v>42144310</v>
      </c>
      <c r="S387" s="37">
        <f>[1]transpose!P132</f>
        <v>22.658000000000001</v>
      </c>
      <c r="T387" s="41">
        <f>[1]transpose!Q132</f>
        <v>175617.88</v>
      </c>
      <c r="U387" s="41">
        <f>[1]transpose!R132</f>
        <v>1910197.2800252503</v>
      </c>
      <c r="V387" s="41">
        <f>[1]transpose!S132</f>
        <v>0</v>
      </c>
      <c r="W387" s="41">
        <f>[1]transpose!T132</f>
        <v>0</v>
      </c>
    </row>
    <row r="388" spans="1:23" x14ac:dyDescent="0.2">
      <c r="A388" s="2"/>
      <c r="B388" s="3"/>
      <c r="C388" s="4" t="str">
        <f>C$12</f>
        <v>PER PUPIL</v>
      </c>
      <c r="I388" s="10">
        <f>I387/(D387)</f>
        <v>9753.6579285315474</v>
      </c>
      <c r="J388" s="10">
        <f>J387/(D387)</f>
        <v>0</v>
      </c>
      <c r="K388" s="10"/>
      <c r="L388" s="10"/>
      <c r="M388" s="10">
        <f t="shared" ref="M388:R388" si="83">M387/($D387)</f>
        <v>0</v>
      </c>
      <c r="N388" s="10">
        <f t="shared" si="83"/>
        <v>9753.6579285315474</v>
      </c>
      <c r="O388" s="43">
        <f t="shared" si="83"/>
        <v>-1264.7664153398925</v>
      </c>
      <c r="P388" s="10">
        <f t="shared" si="83"/>
        <v>8488.8915131916547</v>
      </c>
      <c r="Q388" s="10">
        <f t="shared" si="83"/>
        <v>2665.8452819653826</v>
      </c>
      <c r="R388" s="10">
        <f t="shared" si="83"/>
        <v>117655.80681183697</v>
      </c>
      <c r="S388" s="37"/>
      <c r="T388" s="41">
        <f>T387/($D387)</f>
        <v>490.27883863763265</v>
      </c>
      <c r="U388" s="41">
        <f>U387/($D387)</f>
        <v>5332.7673925886384</v>
      </c>
      <c r="V388" s="41">
        <f>V387/($D387)</f>
        <v>0</v>
      </c>
      <c r="W388" s="41">
        <f>W387/($D387)</f>
        <v>0</v>
      </c>
    </row>
    <row r="389" spans="1:23" x14ac:dyDescent="0.2">
      <c r="A389" s="2"/>
      <c r="B389" s="3"/>
      <c r="C389" s="4"/>
      <c r="I389" s="10"/>
      <c r="J389" s="10"/>
      <c r="K389" s="10"/>
      <c r="L389" s="10"/>
      <c r="M389" s="10"/>
      <c r="N389" s="10"/>
      <c r="O389" s="43"/>
      <c r="P389" s="10"/>
      <c r="Q389" s="10"/>
      <c r="R389" s="10"/>
      <c r="S389" s="37"/>
      <c r="T389" s="44"/>
      <c r="U389" s="44"/>
      <c r="V389" s="44"/>
      <c r="W389" s="44"/>
    </row>
    <row r="390" spans="1:23" x14ac:dyDescent="0.2">
      <c r="A390" s="3" t="s">
        <v>71</v>
      </c>
      <c r="B390" s="3"/>
      <c r="C390" s="8" t="s">
        <v>155</v>
      </c>
      <c r="I390" s="10"/>
      <c r="J390" s="10"/>
      <c r="K390" s="10"/>
      <c r="L390" s="10"/>
      <c r="M390" s="10"/>
      <c r="N390" s="10"/>
      <c r="O390" s="43"/>
      <c r="P390" s="10"/>
      <c r="Q390" s="10"/>
      <c r="R390" s="10"/>
      <c r="S390" s="37"/>
      <c r="T390" s="44"/>
      <c r="U390" s="44"/>
      <c r="V390" s="44"/>
      <c r="W390" s="44"/>
    </row>
    <row r="391" spans="1:23" x14ac:dyDescent="0.2">
      <c r="A391" s="2"/>
      <c r="B391" s="3"/>
      <c r="C391" s="4" t="str">
        <f>C$11</f>
        <v>TOTAL</v>
      </c>
      <c r="D391" s="32">
        <f>[1]transpose!A133</f>
        <v>115.5</v>
      </c>
      <c r="E391" s="32">
        <f>[1]transpose!B133</f>
        <v>0</v>
      </c>
      <c r="F391" s="32">
        <f>[1]transpose!C133</f>
        <v>0</v>
      </c>
      <c r="G391" s="32">
        <f>[1]transpose!D133</f>
        <v>0</v>
      </c>
      <c r="H391" s="32">
        <f>[1]transpose!E133</f>
        <v>78.8</v>
      </c>
      <c r="I391" s="10">
        <f>[1]transpose!F133</f>
        <v>1706097.24</v>
      </c>
      <c r="J391" s="10">
        <f>[1]transpose!G133</f>
        <v>31658.52</v>
      </c>
      <c r="K391" s="10">
        <f>[1]transpose!H133</f>
        <v>0</v>
      </c>
      <c r="L391" s="10">
        <f>[1]transpose!I133</f>
        <v>0</v>
      </c>
      <c r="M391" s="10">
        <f>[1]transpose!J133</f>
        <v>0</v>
      </c>
      <c r="N391" s="10">
        <f>[1]transpose!K133</f>
        <v>1737755.76</v>
      </c>
      <c r="O391" s="43">
        <f>[1]transpose!L133</f>
        <v>-225336.49830821439</v>
      </c>
      <c r="P391" s="10">
        <f>[1]transpose!M133</f>
        <v>1512419.2616917857</v>
      </c>
      <c r="Q391" s="10">
        <f>[1]transpose!N133</f>
        <v>287295.42</v>
      </c>
      <c r="R391" s="10">
        <f>[1]transpose!O133</f>
        <v>33720120</v>
      </c>
      <c r="S391" s="37">
        <f>[1]transpose!P133</f>
        <v>8.52</v>
      </c>
      <c r="T391" s="41">
        <f>[1]transpose!Q133</f>
        <v>54414.98</v>
      </c>
      <c r="U391" s="41">
        <f>[1]transpose!R133</f>
        <v>1170708.8616917857</v>
      </c>
      <c r="V391" s="41">
        <f>[1]transpose!S133</f>
        <v>29636.04</v>
      </c>
      <c r="W391" s="41">
        <f>[1]transpose!T133</f>
        <v>17022.900780946504</v>
      </c>
    </row>
    <row r="392" spans="1:23" x14ac:dyDescent="0.2">
      <c r="A392" s="2"/>
      <c r="B392" s="3"/>
      <c r="C392" s="4" t="str">
        <f>C$12</f>
        <v>PER PUPIL</v>
      </c>
      <c r="I392" s="10">
        <f>I391/(D391)</f>
        <v>14771.404675324675</v>
      </c>
      <c r="J392" s="10">
        <f>J391/(D391)</f>
        <v>274.09974025974026</v>
      </c>
      <c r="K392" s="10"/>
      <c r="L392" s="10"/>
      <c r="M392" s="10">
        <f t="shared" ref="M392:R392" si="84">M391/($D391)</f>
        <v>0</v>
      </c>
      <c r="N392" s="10">
        <f t="shared" si="84"/>
        <v>15045.504415584415</v>
      </c>
      <c r="O392" s="43">
        <f t="shared" si="84"/>
        <v>-1950.9653533178735</v>
      </c>
      <c r="P392" s="10">
        <f t="shared" si="84"/>
        <v>13094.539062266542</v>
      </c>
      <c r="Q392" s="10">
        <f t="shared" si="84"/>
        <v>2487.4062337662335</v>
      </c>
      <c r="R392" s="10">
        <f t="shared" si="84"/>
        <v>291949.09090909088</v>
      </c>
      <c r="S392" s="37"/>
      <c r="T392" s="41">
        <f>T391/($D391)</f>
        <v>471.12536796536801</v>
      </c>
      <c r="U392" s="41">
        <f>U391/($D391)</f>
        <v>10136.007460534942</v>
      </c>
      <c r="V392" s="41">
        <f>V391/($D391)</f>
        <v>256.58909090909094</v>
      </c>
      <c r="W392" s="41">
        <f>W391/($D391)</f>
        <v>147.38442234585719</v>
      </c>
    </row>
    <row r="393" spans="1:23" x14ac:dyDescent="0.2">
      <c r="A393" s="2"/>
      <c r="B393" s="3"/>
      <c r="C393" s="4"/>
      <c r="I393" s="10"/>
      <c r="J393" s="10"/>
      <c r="K393" s="10"/>
      <c r="L393" s="10"/>
      <c r="M393" s="10"/>
      <c r="N393" s="10"/>
      <c r="O393" s="43"/>
      <c r="P393" s="10"/>
      <c r="Q393" s="10"/>
      <c r="R393" s="10"/>
      <c r="S393" s="37"/>
      <c r="T393" s="44"/>
      <c r="U393" s="44"/>
      <c r="V393" s="44"/>
      <c r="W393" s="44"/>
    </row>
    <row r="394" spans="1:23" x14ac:dyDescent="0.2">
      <c r="A394" s="3" t="s">
        <v>71</v>
      </c>
      <c r="B394" s="3"/>
      <c r="C394" s="8" t="s">
        <v>156</v>
      </c>
      <c r="I394" s="10"/>
      <c r="J394" s="10"/>
      <c r="K394" s="10"/>
      <c r="L394" s="10"/>
      <c r="M394" s="10"/>
      <c r="N394" s="10"/>
      <c r="O394" s="43"/>
      <c r="P394" s="10"/>
      <c r="Q394" s="10"/>
      <c r="R394" s="10"/>
      <c r="S394" s="37"/>
      <c r="T394" s="44"/>
      <c r="U394" s="44"/>
      <c r="V394" s="44"/>
      <c r="W394" s="44"/>
    </row>
    <row r="395" spans="1:23" x14ac:dyDescent="0.2">
      <c r="A395" s="2"/>
      <c r="B395" s="3"/>
      <c r="C395" s="4" t="str">
        <f>C$11</f>
        <v>TOTAL</v>
      </c>
      <c r="D395" s="32">
        <f>[1]transpose!A134</f>
        <v>427.4</v>
      </c>
      <c r="E395" s="32">
        <f>[1]transpose!B134</f>
        <v>0</v>
      </c>
      <c r="F395" s="32">
        <f>[1]transpose!C134</f>
        <v>375</v>
      </c>
      <c r="G395" s="32">
        <f>[1]transpose!D134</f>
        <v>1</v>
      </c>
      <c r="H395" s="32">
        <f>[1]transpose!E134</f>
        <v>73.400000000000006</v>
      </c>
      <c r="I395" s="10">
        <f>[1]transpose!F134</f>
        <v>3233399.16</v>
      </c>
      <c r="J395" s="10">
        <f>[1]transpose!G134</f>
        <v>22911.58</v>
      </c>
      <c r="K395" s="10">
        <f>[1]transpose!H134</f>
        <v>2767875</v>
      </c>
      <c r="L395" s="10">
        <f>[1]transpose!I134</f>
        <v>7381</v>
      </c>
      <c r="M395" s="10">
        <f>[1]transpose!J134</f>
        <v>0</v>
      </c>
      <c r="N395" s="10">
        <f>[1]transpose!K134</f>
        <v>3256310.74</v>
      </c>
      <c r="O395" s="43">
        <f>[1]transpose!L134</f>
        <v>-422249.01591178175</v>
      </c>
      <c r="P395" s="10">
        <f>[1]transpose!M134</f>
        <v>2834061.7240882185</v>
      </c>
      <c r="Q395" s="10">
        <f>[1]transpose!N134</f>
        <v>269151.71999999997</v>
      </c>
      <c r="R395" s="10">
        <f>[1]transpose!O134</f>
        <v>13721030</v>
      </c>
      <c r="S395" s="37">
        <f>[1]transpose!P134</f>
        <v>19.616</v>
      </c>
      <c r="T395" s="41">
        <f>[1]transpose!Q134</f>
        <v>25835.17</v>
      </c>
      <c r="U395" s="41">
        <f>[1]transpose!R134</f>
        <v>2539074.8340882184</v>
      </c>
      <c r="V395" s="41">
        <f>[1]transpose!S134</f>
        <v>205000</v>
      </c>
      <c r="W395" s="41">
        <f>[1]transpose!T134</f>
        <v>0</v>
      </c>
    </row>
    <row r="396" spans="1:23" x14ac:dyDescent="0.2">
      <c r="A396" s="2"/>
      <c r="B396" s="3"/>
      <c r="C396" s="4" t="str">
        <f>C$12</f>
        <v>PER PUPIL</v>
      </c>
      <c r="I396" s="10">
        <f>I395/(D395)</f>
        <v>7565.2764623303701</v>
      </c>
      <c r="J396" s="10">
        <f>J395/(D395)</f>
        <v>53.606878802058965</v>
      </c>
      <c r="K396" s="10"/>
      <c r="L396" s="10"/>
      <c r="M396" s="10">
        <f t="shared" ref="M396:R396" si="85">M395/($D395)</f>
        <v>0</v>
      </c>
      <c r="N396" s="10">
        <f t="shared" si="85"/>
        <v>7618.8833411324295</v>
      </c>
      <c r="O396" s="43">
        <f t="shared" si="85"/>
        <v>-987.94809525451979</v>
      </c>
      <c r="P396" s="10">
        <f t="shared" si="85"/>
        <v>6630.9352458779094</v>
      </c>
      <c r="Q396" s="10">
        <f t="shared" si="85"/>
        <v>629.74197473093113</v>
      </c>
      <c r="R396" s="10">
        <f t="shared" si="85"/>
        <v>32103.486195601312</v>
      </c>
      <c r="S396" s="37"/>
      <c r="T396" s="41">
        <f>T395/($D395)</f>
        <v>60.447285914833877</v>
      </c>
      <c r="U396" s="41">
        <f>U395/($D395)</f>
        <v>5940.7459852321444</v>
      </c>
      <c r="V396" s="41">
        <f>V395/($D395)</f>
        <v>479.64436125409458</v>
      </c>
      <c r="W396" s="41">
        <f>W395/($D395)</f>
        <v>0</v>
      </c>
    </row>
    <row r="397" spans="1:23" x14ac:dyDescent="0.2">
      <c r="A397" s="2"/>
      <c r="B397" s="3"/>
      <c r="C397" s="4"/>
      <c r="I397" s="10"/>
      <c r="J397" s="10"/>
      <c r="K397" s="10"/>
      <c r="L397" s="10"/>
      <c r="M397" s="10"/>
      <c r="N397" s="10"/>
      <c r="O397" s="43"/>
      <c r="P397" s="10"/>
      <c r="Q397" s="10"/>
      <c r="R397" s="10"/>
      <c r="S397" s="37"/>
      <c r="T397" s="44"/>
      <c r="U397" s="44"/>
      <c r="V397" s="44"/>
      <c r="W397" s="44"/>
    </row>
    <row r="398" spans="1:23" x14ac:dyDescent="0.2">
      <c r="A398" s="3" t="s">
        <v>71</v>
      </c>
      <c r="B398" s="3"/>
      <c r="C398" s="8" t="s">
        <v>157</v>
      </c>
      <c r="I398" s="10"/>
      <c r="J398" s="10"/>
      <c r="K398" s="10"/>
      <c r="L398" s="10"/>
      <c r="M398" s="10"/>
      <c r="N398" s="10"/>
      <c r="O398" s="43"/>
      <c r="P398" s="10"/>
      <c r="Q398" s="10"/>
      <c r="R398" s="10"/>
      <c r="S398" s="37"/>
      <c r="T398" s="44"/>
      <c r="U398" s="44"/>
      <c r="V398" s="44"/>
      <c r="W398" s="44"/>
    </row>
    <row r="399" spans="1:23" x14ac:dyDescent="0.2">
      <c r="A399" s="2"/>
      <c r="B399" s="3"/>
      <c r="C399" s="4" t="str">
        <f>C$11</f>
        <v>TOTAL</v>
      </c>
      <c r="D399" s="32">
        <f>[1]transpose!A135</f>
        <v>50</v>
      </c>
      <c r="E399" s="32">
        <f>[1]transpose!B135</f>
        <v>0</v>
      </c>
      <c r="F399" s="32">
        <f>[1]transpose!C135</f>
        <v>0</v>
      </c>
      <c r="G399" s="32">
        <f>[1]transpose!D135</f>
        <v>0</v>
      </c>
      <c r="H399" s="32">
        <f>[1]transpose!E135</f>
        <v>21.5</v>
      </c>
      <c r="I399" s="10">
        <f>[1]transpose!F135</f>
        <v>769970.47</v>
      </c>
      <c r="J399" s="10">
        <f>[1]transpose!G135</f>
        <v>7877.65</v>
      </c>
      <c r="K399" s="10">
        <f>[1]transpose!H135</f>
        <v>0</v>
      </c>
      <c r="L399" s="10">
        <f>[1]transpose!I135</f>
        <v>0</v>
      </c>
      <c r="M399" s="10">
        <f>[1]transpose!J135</f>
        <v>0</v>
      </c>
      <c r="N399" s="10">
        <f>[1]transpose!K135</f>
        <v>777848.12</v>
      </c>
      <c r="O399" s="43">
        <f>[1]transpose!L135</f>
        <v>-100864.3306562412</v>
      </c>
      <c r="P399" s="10">
        <f>[1]transpose!M135</f>
        <v>676983.78934375884</v>
      </c>
      <c r="Q399" s="10">
        <f>[1]transpose!N135</f>
        <v>160578.09</v>
      </c>
      <c r="R399" s="10">
        <f>[1]transpose!O135</f>
        <v>14625930</v>
      </c>
      <c r="S399" s="37">
        <f>[1]transpose!P135</f>
        <v>10.978999999999999</v>
      </c>
      <c r="T399" s="41">
        <f>[1]transpose!Q135</f>
        <v>13156.93</v>
      </c>
      <c r="U399" s="41">
        <f>[1]transpose!R135</f>
        <v>503248.76934375888</v>
      </c>
      <c r="V399" s="41">
        <f>[1]transpose!S135</f>
        <v>199997.66</v>
      </c>
      <c r="W399" s="41">
        <f>[1]transpose!T135</f>
        <v>0</v>
      </c>
    </row>
    <row r="400" spans="1:23" x14ac:dyDescent="0.2">
      <c r="A400" s="2"/>
      <c r="B400" s="3"/>
      <c r="C400" s="4" t="str">
        <f>C$12</f>
        <v>PER PUPIL</v>
      </c>
      <c r="I400" s="10">
        <f>I399/(D399)</f>
        <v>15399.409399999999</v>
      </c>
      <c r="J400" s="10">
        <f>J399/(D399)</f>
        <v>157.553</v>
      </c>
      <c r="K400" s="10"/>
      <c r="L400" s="10"/>
      <c r="M400" s="10">
        <f t="shared" ref="M400:R400" si="86">M399/($D399)</f>
        <v>0</v>
      </c>
      <c r="N400" s="10">
        <f t="shared" si="86"/>
        <v>15556.9624</v>
      </c>
      <c r="O400" s="43">
        <f t="shared" si="86"/>
        <v>-2017.286613124824</v>
      </c>
      <c r="P400" s="10">
        <f t="shared" si="86"/>
        <v>13539.675786875177</v>
      </c>
      <c r="Q400" s="10">
        <f t="shared" si="86"/>
        <v>3211.5617999999999</v>
      </c>
      <c r="R400" s="10">
        <f t="shared" si="86"/>
        <v>292518.59999999998</v>
      </c>
      <c r="S400" s="37"/>
      <c r="T400" s="41">
        <f>T399/($D399)</f>
        <v>263.1386</v>
      </c>
      <c r="U400" s="41">
        <f>U399/($D399)</f>
        <v>10064.975386875178</v>
      </c>
      <c r="V400" s="41">
        <f>V399/($D399)</f>
        <v>3999.9531999999999</v>
      </c>
      <c r="W400" s="41">
        <f>W399/($D399)</f>
        <v>0</v>
      </c>
    </row>
    <row r="401" spans="1:23" x14ac:dyDescent="0.2">
      <c r="A401" s="2"/>
      <c r="B401" s="3"/>
      <c r="C401" s="4"/>
      <c r="I401" s="10"/>
      <c r="J401" s="10"/>
      <c r="K401" s="10"/>
      <c r="L401" s="10"/>
      <c r="M401" s="10"/>
      <c r="N401" s="10"/>
      <c r="O401" s="43"/>
      <c r="P401" s="10"/>
      <c r="Q401" s="10"/>
      <c r="R401" s="10"/>
      <c r="S401" s="37"/>
      <c r="T401" s="44"/>
      <c r="U401" s="44"/>
      <c r="V401" s="44"/>
      <c r="W401" s="44"/>
    </row>
    <row r="402" spans="1:23" x14ac:dyDescent="0.2">
      <c r="A402" s="3" t="s">
        <v>158</v>
      </c>
      <c r="B402" s="3"/>
      <c r="C402" s="8" t="s">
        <v>159</v>
      </c>
      <c r="I402" s="10"/>
      <c r="J402" s="10"/>
      <c r="K402" s="10"/>
      <c r="L402" s="10"/>
      <c r="M402" s="10"/>
      <c r="N402" s="10"/>
      <c r="O402" s="43"/>
      <c r="P402" s="10"/>
      <c r="Q402" s="10"/>
      <c r="R402" s="10"/>
      <c r="S402" s="37"/>
      <c r="T402" s="44"/>
      <c r="U402" s="44"/>
      <c r="V402" s="44"/>
      <c r="W402" s="44"/>
    </row>
    <row r="403" spans="1:23" x14ac:dyDescent="0.2">
      <c r="A403" s="2"/>
      <c r="B403" s="3"/>
      <c r="C403" s="4" t="str">
        <f>C$11</f>
        <v>TOTAL</v>
      </c>
      <c r="D403" s="32">
        <f>[1]transpose!A136</f>
        <v>157.20000000000002</v>
      </c>
      <c r="E403" s="32">
        <f>[1]transpose!B136</f>
        <v>0</v>
      </c>
      <c r="F403" s="32">
        <f>[1]transpose!C136</f>
        <v>0</v>
      </c>
      <c r="G403" s="32">
        <f>[1]transpose!D136</f>
        <v>0</v>
      </c>
      <c r="H403" s="32">
        <f>[1]transpose!E136</f>
        <v>61</v>
      </c>
      <c r="I403" s="10">
        <f>[1]transpose!F136</f>
        <v>2170896.9900000002</v>
      </c>
      <c r="J403" s="10">
        <f>[1]transpose!G136</f>
        <v>15249.76</v>
      </c>
      <c r="K403" s="10">
        <f>[1]transpose!H136</f>
        <v>0</v>
      </c>
      <c r="L403" s="10">
        <f>[1]transpose!I136</f>
        <v>0</v>
      </c>
      <c r="M403" s="10">
        <f>[1]transpose!J136</f>
        <v>0</v>
      </c>
      <c r="N403" s="10">
        <f>[1]transpose!K136</f>
        <v>2186146.75</v>
      </c>
      <c r="O403" s="43">
        <f>[1]transpose!L136</f>
        <v>-12.599999999933061</v>
      </c>
      <c r="P403" s="10">
        <f>[1]transpose!M136</f>
        <v>2186134.15</v>
      </c>
      <c r="Q403" s="10">
        <f>[1]transpose!N136</f>
        <v>2090575.07</v>
      </c>
      <c r="R403" s="10">
        <f>[1]transpose!O136</f>
        <v>91655709</v>
      </c>
      <c r="S403" s="37">
        <f>[1]transpose!P136</f>
        <v>22.809000000000001</v>
      </c>
      <c r="T403" s="41">
        <f>[1]transpose!Q136</f>
        <v>95559.08</v>
      </c>
      <c r="U403" s="41">
        <f>[1]transpose!R136</f>
        <v>-1.6007106751203537E-10</v>
      </c>
      <c r="V403" s="41">
        <f>[1]transpose!S136</f>
        <v>0</v>
      </c>
      <c r="W403" s="41">
        <f>[1]transpose!T136</f>
        <v>0</v>
      </c>
    </row>
    <row r="404" spans="1:23" x14ac:dyDescent="0.2">
      <c r="A404" s="2"/>
      <c r="B404" s="3"/>
      <c r="C404" s="4" t="str">
        <f>C$12</f>
        <v>PER PUPIL</v>
      </c>
      <c r="I404" s="10">
        <f>I403/(D403)</f>
        <v>13809.777290076336</v>
      </c>
      <c r="J404" s="10">
        <f>J403/(D403)</f>
        <v>97.008651399491086</v>
      </c>
      <c r="K404" s="10"/>
      <c r="L404" s="10"/>
      <c r="M404" s="10">
        <f t="shared" ref="M404:R404" si="87">M403/($D403)</f>
        <v>0</v>
      </c>
      <c r="N404" s="10">
        <f t="shared" si="87"/>
        <v>13906.785941475826</v>
      </c>
      <c r="O404" s="43">
        <f t="shared" si="87"/>
        <v>-8.015267175529936E-2</v>
      </c>
      <c r="P404" s="10">
        <f t="shared" si="87"/>
        <v>13906.705788804069</v>
      </c>
      <c r="Q404" s="10">
        <f t="shared" si="87"/>
        <v>13298.823600508906</v>
      </c>
      <c r="R404" s="10">
        <f t="shared" si="87"/>
        <v>583051.58396946557</v>
      </c>
      <c r="S404" s="37"/>
      <c r="T404" s="41">
        <f>T403/($D403)</f>
        <v>607.88218829516529</v>
      </c>
      <c r="U404" s="41">
        <f>U403/($D403)</f>
        <v>-1.0182637882444996E-12</v>
      </c>
      <c r="V404" s="41">
        <f>V403/($D403)</f>
        <v>0</v>
      </c>
      <c r="W404" s="41">
        <f>W403/($D403)</f>
        <v>0</v>
      </c>
    </row>
    <row r="405" spans="1:23" x14ac:dyDescent="0.2">
      <c r="A405" s="2"/>
      <c r="B405" s="3"/>
      <c r="C405" s="4"/>
      <c r="I405" s="10"/>
      <c r="J405" s="10"/>
      <c r="K405" s="10"/>
      <c r="L405" s="10"/>
      <c r="M405" s="10"/>
      <c r="N405" s="10"/>
      <c r="O405" s="43"/>
      <c r="P405" s="10"/>
      <c r="Q405" s="10"/>
      <c r="R405" s="10"/>
      <c r="S405" s="37"/>
      <c r="T405" s="44"/>
      <c r="U405" s="44"/>
      <c r="V405" s="44"/>
      <c r="W405" s="44"/>
    </row>
    <row r="406" spans="1:23" x14ac:dyDescent="0.2">
      <c r="A406" s="3" t="s">
        <v>158</v>
      </c>
      <c r="B406" s="3"/>
      <c r="C406" s="8" t="s">
        <v>160</v>
      </c>
      <c r="I406" s="10"/>
      <c r="J406" s="10"/>
      <c r="K406" s="10"/>
      <c r="L406" s="10"/>
      <c r="M406" s="10"/>
      <c r="N406" s="10"/>
      <c r="O406" s="43"/>
      <c r="P406" s="10"/>
      <c r="Q406" s="10"/>
      <c r="R406" s="10"/>
      <c r="S406" s="37"/>
      <c r="T406" s="44"/>
      <c r="U406" s="44"/>
      <c r="V406" s="44"/>
      <c r="W406" s="44"/>
    </row>
    <row r="407" spans="1:23" x14ac:dyDescent="0.2">
      <c r="A407" s="2"/>
      <c r="B407" s="3"/>
      <c r="C407" s="4" t="str">
        <f>C$11</f>
        <v>TOTAL</v>
      </c>
      <c r="D407" s="32">
        <f>[1]transpose!A137</f>
        <v>476.7</v>
      </c>
      <c r="E407" s="32">
        <f>[1]transpose!B137</f>
        <v>0</v>
      </c>
      <c r="F407" s="32">
        <f>[1]transpose!C137</f>
        <v>0</v>
      </c>
      <c r="G407" s="32">
        <f>[1]transpose!D137</f>
        <v>0</v>
      </c>
      <c r="H407" s="32">
        <f>[1]transpose!E137</f>
        <v>133.19999999999999</v>
      </c>
      <c r="I407" s="10">
        <f>[1]transpose!F137</f>
        <v>4157685.89</v>
      </c>
      <c r="J407" s="10">
        <f>[1]transpose!G137</f>
        <v>0</v>
      </c>
      <c r="K407" s="10">
        <f>[1]transpose!H137</f>
        <v>0</v>
      </c>
      <c r="L407" s="10">
        <f>[1]transpose!I137</f>
        <v>0</v>
      </c>
      <c r="M407" s="10">
        <f>[1]transpose!J137</f>
        <v>0</v>
      </c>
      <c r="N407" s="10">
        <f>[1]transpose!K137</f>
        <v>4157685.89</v>
      </c>
      <c r="O407" s="43">
        <f>[1]transpose!L137</f>
        <v>-539131.21802460426</v>
      </c>
      <c r="P407" s="10">
        <f>[1]transpose!M137</f>
        <v>3618554.6719753956</v>
      </c>
      <c r="Q407" s="10">
        <f>[1]transpose!N137</f>
        <v>1525601.44</v>
      </c>
      <c r="R407" s="10">
        <f>[1]transpose!O137</f>
        <v>69904758</v>
      </c>
      <c r="S407" s="37">
        <f>[1]transpose!P137</f>
        <v>21.824000000000002</v>
      </c>
      <c r="T407" s="41">
        <f>[1]transpose!Q137</f>
        <v>120049.1</v>
      </c>
      <c r="U407" s="41">
        <f>[1]transpose!R137</f>
        <v>1972904.1319753956</v>
      </c>
      <c r="V407" s="41">
        <f>[1]transpose!S137</f>
        <v>0</v>
      </c>
      <c r="W407" s="41">
        <f>[1]transpose!T137</f>
        <v>0</v>
      </c>
    </row>
    <row r="408" spans="1:23" x14ac:dyDescent="0.2">
      <c r="A408" s="2"/>
      <c r="B408" s="3"/>
      <c r="C408" s="4" t="str">
        <f>C$12</f>
        <v>PER PUPIL</v>
      </c>
      <c r="I408" s="10">
        <f>I407/(D407)</f>
        <v>8721.8080344031896</v>
      </c>
      <c r="J408" s="10">
        <f>J407/(D407)</f>
        <v>0</v>
      </c>
      <c r="K408" s="10"/>
      <c r="L408" s="10"/>
      <c r="M408" s="10">
        <f t="shared" ref="M408:R408" si="88">M407/($D407)</f>
        <v>0</v>
      </c>
      <c r="N408" s="10">
        <f t="shared" si="88"/>
        <v>8721.8080344031896</v>
      </c>
      <c r="O408" s="43">
        <f t="shared" si="88"/>
        <v>-1130.9654248470827</v>
      </c>
      <c r="P408" s="10">
        <f t="shared" si="88"/>
        <v>7590.8426095561063</v>
      </c>
      <c r="Q408" s="10">
        <f t="shared" si="88"/>
        <v>3200.3386616320536</v>
      </c>
      <c r="R408" s="10">
        <f t="shared" si="88"/>
        <v>146643.08370044053</v>
      </c>
      <c r="S408" s="37"/>
      <c r="T408" s="41">
        <f>T407/($D407)</f>
        <v>251.83364799664361</v>
      </c>
      <c r="U408" s="41">
        <f>U407/($D407)</f>
        <v>4138.6702999274085</v>
      </c>
      <c r="V408" s="41">
        <f>V407/($D407)</f>
        <v>0</v>
      </c>
      <c r="W408" s="41">
        <f>W407/($D407)</f>
        <v>0</v>
      </c>
    </row>
    <row r="409" spans="1:23" x14ac:dyDescent="0.2">
      <c r="A409" s="2"/>
      <c r="B409" s="3"/>
      <c r="C409" s="4"/>
      <c r="I409" s="10"/>
      <c r="J409" s="10"/>
      <c r="K409" s="10"/>
      <c r="L409" s="10"/>
      <c r="M409" s="10"/>
      <c r="N409" s="10"/>
      <c r="O409" s="43"/>
      <c r="P409" s="10"/>
      <c r="Q409" s="10"/>
      <c r="R409" s="10"/>
      <c r="S409" s="37"/>
      <c r="T409" s="44"/>
      <c r="U409" s="44"/>
      <c r="V409" s="44"/>
      <c r="W409" s="44"/>
    </row>
    <row r="410" spans="1:23" x14ac:dyDescent="0.2">
      <c r="A410" s="3" t="s">
        <v>158</v>
      </c>
      <c r="B410" s="3"/>
      <c r="C410" s="8" t="s">
        <v>161</v>
      </c>
      <c r="I410" s="10"/>
      <c r="J410" s="10"/>
      <c r="K410" s="10"/>
      <c r="L410" s="10"/>
      <c r="M410" s="10"/>
      <c r="N410" s="10"/>
      <c r="O410" s="43"/>
      <c r="P410" s="10"/>
      <c r="Q410" s="10"/>
      <c r="R410" s="10"/>
      <c r="S410" s="37"/>
      <c r="T410" s="44"/>
      <c r="U410" s="44"/>
      <c r="V410" s="44"/>
      <c r="W410" s="44"/>
    </row>
    <row r="411" spans="1:23" x14ac:dyDescent="0.2">
      <c r="A411" s="2"/>
      <c r="B411" s="3"/>
      <c r="C411" s="4" t="str">
        <f>C$11</f>
        <v>TOTAL</v>
      </c>
      <c r="D411" s="32">
        <f>[1]transpose!A138</f>
        <v>50</v>
      </c>
      <c r="E411" s="32">
        <f>[1]transpose!B138</f>
        <v>0</v>
      </c>
      <c r="F411" s="32">
        <f>[1]transpose!C138</f>
        <v>0</v>
      </c>
      <c r="G411" s="32">
        <f>[1]transpose!D138</f>
        <v>0</v>
      </c>
      <c r="H411" s="32">
        <f>[1]transpose!E138</f>
        <v>21.3</v>
      </c>
      <c r="I411" s="10">
        <f>[1]transpose!F138</f>
        <v>536183.81000000006</v>
      </c>
      <c r="J411" s="10">
        <f>[1]transpose!G138</f>
        <v>284426.28999999998</v>
      </c>
      <c r="K411" s="10">
        <f>[1]transpose!H138</f>
        <v>0</v>
      </c>
      <c r="L411" s="10">
        <f>[1]transpose!I138</f>
        <v>0</v>
      </c>
      <c r="M411" s="10">
        <f>[1]transpose!J138</f>
        <v>0</v>
      </c>
      <c r="N411" s="10">
        <f>[1]transpose!K138</f>
        <v>820610.10000000009</v>
      </c>
      <c r="O411" s="43">
        <f>[1]transpose!L138</f>
        <v>-106409.31865497235</v>
      </c>
      <c r="P411" s="10">
        <f>[1]transpose!M138</f>
        <v>714200.78134502773</v>
      </c>
      <c r="Q411" s="10">
        <f>[1]transpose!N138</f>
        <v>174409.79</v>
      </c>
      <c r="R411" s="10">
        <f>[1]transpose!O138</f>
        <v>6459622</v>
      </c>
      <c r="S411" s="37">
        <f>[1]transpose!P138</f>
        <v>27</v>
      </c>
      <c r="T411" s="41">
        <f>[1]transpose!Q138</f>
        <v>21353.25</v>
      </c>
      <c r="U411" s="41">
        <f>[1]transpose!R138</f>
        <v>518437.74134502769</v>
      </c>
      <c r="V411" s="41">
        <f>[1]transpose!S138</f>
        <v>0</v>
      </c>
      <c r="W411" s="41">
        <f>[1]transpose!T138</f>
        <v>0</v>
      </c>
    </row>
    <row r="412" spans="1:23" x14ac:dyDescent="0.2">
      <c r="A412" s="2"/>
      <c r="B412" s="3"/>
      <c r="C412" s="4" t="str">
        <f>C$12</f>
        <v>PER PUPIL</v>
      </c>
      <c r="I412" s="10">
        <f>I411/(D411)</f>
        <v>10723.676200000002</v>
      </c>
      <c r="J412" s="10">
        <f>J411/(D411)</f>
        <v>5688.5257999999994</v>
      </c>
      <c r="K412" s="10"/>
      <c r="L412" s="10"/>
      <c r="M412" s="10">
        <f t="shared" ref="M412:R412" si="89">M411/($D411)</f>
        <v>0</v>
      </c>
      <c r="N412" s="10">
        <f t="shared" si="89"/>
        <v>16412.202000000001</v>
      </c>
      <c r="O412" s="43">
        <f t="shared" si="89"/>
        <v>-2128.1863730994469</v>
      </c>
      <c r="P412" s="10">
        <f t="shared" si="89"/>
        <v>14284.015626900555</v>
      </c>
      <c r="Q412" s="10">
        <f t="shared" si="89"/>
        <v>3488.1958</v>
      </c>
      <c r="R412" s="10">
        <f t="shared" si="89"/>
        <v>129192.44</v>
      </c>
      <c r="S412" s="37"/>
      <c r="T412" s="41">
        <f>T411/($D411)</f>
        <v>427.065</v>
      </c>
      <c r="U412" s="41">
        <f>U411/($D411)</f>
        <v>10368.754826900555</v>
      </c>
      <c r="V412" s="41">
        <f>V411/($D411)</f>
        <v>0</v>
      </c>
      <c r="W412" s="41">
        <f>W411/($D411)</f>
        <v>0</v>
      </c>
    </row>
    <row r="413" spans="1:23" x14ac:dyDescent="0.2">
      <c r="A413" s="2"/>
      <c r="B413" s="3"/>
      <c r="C413" s="4"/>
      <c r="I413" s="10"/>
      <c r="J413" s="10"/>
      <c r="K413" s="10"/>
      <c r="L413" s="10"/>
      <c r="M413" s="10"/>
      <c r="N413" s="10"/>
      <c r="O413" s="43"/>
      <c r="P413" s="10"/>
      <c r="Q413" s="10"/>
      <c r="R413" s="10"/>
      <c r="S413" s="37"/>
      <c r="T413" s="44"/>
      <c r="U413" s="44"/>
      <c r="V413" s="44"/>
      <c r="W413" s="44"/>
    </row>
    <row r="414" spans="1:23" x14ac:dyDescent="0.2">
      <c r="A414" s="3" t="s">
        <v>162</v>
      </c>
      <c r="B414" s="3"/>
      <c r="C414" s="8" t="s">
        <v>163</v>
      </c>
      <c r="I414" s="10"/>
      <c r="J414" s="10"/>
      <c r="K414" s="10"/>
      <c r="L414" s="10"/>
      <c r="M414" s="10"/>
      <c r="N414" s="10"/>
      <c r="O414" s="43"/>
      <c r="P414" s="10"/>
      <c r="Q414" s="10"/>
      <c r="R414" s="10"/>
      <c r="S414" s="37"/>
      <c r="T414" s="44"/>
      <c r="U414" s="44"/>
      <c r="V414" s="44"/>
      <c r="W414" s="44"/>
    </row>
    <row r="415" spans="1:23" x14ac:dyDescent="0.2">
      <c r="A415" s="2"/>
      <c r="B415" s="3"/>
      <c r="C415" s="4" t="str">
        <f>C$11</f>
        <v>TOTAL</v>
      </c>
      <c r="D415" s="32">
        <f>[1]transpose!A139</f>
        <v>2182.9</v>
      </c>
      <c r="E415" s="32">
        <f>[1]transpose!B139</f>
        <v>0</v>
      </c>
      <c r="F415" s="32">
        <f>[1]transpose!C139</f>
        <v>0</v>
      </c>
      <c r="G415" s="32">
        <f>[1]transpose!D139</f>
        <v>0</v>
      </c>
      <c r="H415" s="32">
        <f>[1]transpose!E139</f>
        <v>809</v>
      </c>
      <c r="I415" s="10">
        <f>[1]transpose!F139</f>
        <v>16813261.07</v>
      </c>
      <c r="J415" s="10">
        <f>[1]transpose!G139</f>
        <v>0</v>
      </c>
      <c r="K415" s="10">
        <f>[1]transpose!H139</f>
        <v>0</v>
      </c>
      <c r="L415" s="10">
        <f>[1]transpose!I139</f>
        <v>0</v>
      </c>
      <c r="M415" s="10">
        <f>[1]transpose!J139</f>
        <v>0</v>
      </c>
      <c r="N415" s="10">
        <f>[1]transpose!K139</f>
        <v>16813261.07</v>
      </c>
      <c r="O415" s="43">
        <f>[1]transpose!L139</f>
        <v>-2180192.097107836</v>
      </c>
      <c r="P415" s="10">
        <f>[1]transpose!M139</f>
        <v>14633068.972892165</v>
      </c>
      <c r="Q415" s="10">
        <f>[1]transpose!N139</f>
        <v>4629405.83</v>
      </c>
      <c r="R415" s="10">
        <f>[1]transpose!O139</f>
        <v>173704770</v>
      </c>
      <c r="S415" s="37">
        <f>[1]transpose!P139</f>
        <v>26.651</v>
      </c>
      <c r="T415" s="41">
        <f>[1]transpose!Q139</f>
        <v>571128.78</v>
      </c>
      <c r="U415" s="41">
        <f>[1]transpose!R139</f>
        <v>9432534.3628921658</v>
      </c>
      <c r="V415" s="41">
        <f>[1]transpose!S139</f>
        <v>500000</v>
      </c>
      <c r="W415" s="41">
        <f>[1]transpose!T139</f>
        <v>0</v>
      </c>
    </row>
    <row r="416" spans="1:23" x14ac:dyDescent="0.2">
      <c r="A416" s="2"/>
      <c r="B416" s="3"/>
      <c r="C416" s="4" t="str">
        <f>C$12</f>
        <v>PER PUPIL</v>
      </c>
      <c r="I416" s="10">
        <f>I415/(D415)</f>
        <v>7702.2589536854639</v>
      </c>
      <c r="J416" s="10">
        <f>J415/(D415)</f>
        <v>0</v>
      </c>
      <c r="K416" s="10"/>
      <c r="L416" s="10"/>
      <c r="M416" s="10">
        <f t="shared" ref="M416:R416" si="90">M415/($D415)</f>
        <v>0</v>
      </c>
      <c r="N416" s="10">
        <f t="shared" si="90"/>
        <v>7702.2589536854639</v>
      </c>
      <c r="O416" s="43">
        <f t="shared" si="90"/>
        <v>-998.75949292584903</v>
      </c>
      <c r="P416" s="10">
        <f t="shared" si="90"/>
        <v>6703.4994607596154</v>
      </c>
      <c r="Q416" s="10">
        <f t="shared" si="90"/>
        <v>2120.7594621833341</v>
      </c>
      <c r="R416" s="10">
        <f t="shared" si="90"/>
        <v>79575.230198359975</v>
      </c>
      <c r="S416" s="37"/>
      <c r="T416" s="41">
        <f>T415/($D415)</f>
        <v>261.63762884236564</v>
      </c>
      <c r="U416" s="41">
        <f>U415/($D415)</f>
        <v>4321.102369733916</v>
      </c>
      <c r="V416" s="41">
        <f>V415/($D415)</f>
        <v>229.05309450730678</v>
      </c>
      <c r="W416" s="41">
        <f>W415/($D415)</f>
        <v>0</v>
      </c>
    </row>
    <row r="417" spans="1:23" x14ac:dyDescent="0.2">
      <c r="A417" s="2"/>
      <c r="B417" s="3"/>
      <c r="C417" s="4"/>
      <c r="I417" s="10"/>
      <c r="J417" s="10"/>
      <c r="K417" s="10"/>
      <c r="L417" s="10"/>
      <c r="M417" s="10"/>
      <c r="N417" s="10"/>
      <c r="O417" s="43"/>
      <c r="P417" s="10"/>
      <c r="Q417" s="10"/>
      <c r="R417" s="10"/>
      <c r="S417" s="37"/>
      <c r="T417" s="44"/>
      <c r="U417" s="44"/>
      <c r="V417" s="44"/>
      <c r="W417" s="44"/>
    </row>
    <row r="418" spans="1:23" x14ac:dyDescent="0.2">
      <c r="A418" s="3" t="s">
        <v>162</v>
      </c>
      <c r="B418" s="3"/>
      <c r="C418" s="8" t="s">
        <v>164</v>
      </c>
      <c r="I418" s="10"/>
      <c r="J418" s="10"/>
      <c r="K418" s="10"/>
      <c r="L418" s="10"/>
      <c r="M418" s="10"/>
      <c r="N418" s="10"/>
      <c r="O418" s="43"/>
      <c r="P418" s="10"/>
      <c r="Q418" s="10"/>
      <c r="R418" s="10"/>
      <c r="S418" s="37"/>
      <c r="T418" s="44"/>
      <c r="U418" s="44"/>
      <c r="V418" s="44"/>
      <c r="W418" s="44"/>
    </row>
    <row r="419" spans="1:23" x14ac:dyDescent="0.2">
      <c r="A419" s="2"/>
      <c r="B419" s="3"/>
      <c r="C419" s="4" t="str">
        <f>C$11</f>
        <v>TOTAL</v>
      </c>
      <c r="D419" s="32">
        <f>[1]transpose!A140</f>
        <v>187.7</v>
      </c>
      <c r="E419" s="32">
        <f>[1]transpose!B140</f>
        <v>0</v>
      </c>
      <c r="F419" s="32">
        <f>[1]transpose!C140</f>
        <v>0</v>
      </c>
      <c r="G419" s="32">
        <f>[1]transpose!D140</f>
        <v>0</v>
      </c>
      <c r="H419" s="32">
        <f>[1]transpose!E140</f>
        <v>48.1</v>
      </c>
      <c r="I419" s="10">
        <f>[1]transpose!F140</f>
        <v>2426364.98</v>
      </c>
      <c r="J419" s="10">
        <f>[1]transpose!G140</f>
        <v>11224.77</v>
      </c>
      <c r="K419" s="10">
        <f>[1]transpose!H140</f>
        <v>0</v>
      </c>
      <c r="L419" s="10">
        <f>[1]transpose!I140</f>
        <v>0</v>
      </c>
      <c r="M419" s="10">
        <f>[1]transpose!J140</f>
        <v>0</v>
      </c>
      <c r="N419" s="10">
        <f>[1]transpose!K140</f>
        <v>2437589.75</v>
      </c>
      <c r="O419" s="43">
        <f>[1]transpose!L140</f>
        <v>-316084.66000826017</v>
      </c>
      <c r="P419" s="10">
        <f>[1]transpose!M140</f>
        <v>2121505.08999174</v>
      </c>
      <c r="Q419" s="10">
        <f>[1]transpose!N140</f>
        <v>365391</v>
      </c>
      <c r="R419" s="10">
        <f>[1]transpose!O140</f>
        <v>13533000</v>
      </c>
      <c r="S419" s="37">
        <f>[1]transpose!P140</f>
        <v>27</v>
      </c>
      <c r="T419" s="41">
        <f>[1]transpose!Q140</f>
        <v>33058.74</v>
      </c>
      <c r="U419" s="41">
        <f>[1]transpose!R140</f>
        <v>1723055.34999174</v>
      </c>
      <c r="V419" s="41">
        <f>[1]transpose!S140</f>
        <v>18622.72</v>
      </c>
      <c r="W419" s="41">
        <f>[1]transpose!T140</f>
        <v>19214.484032956621</v>
      </c>
    </row>
    <row r="420" spans="1:23" x14ac:dyDescent="0.2">
      <c r="A420" s="2"/>
      <c r="B420" s="3"/>
      <c r="C420" s="4" t="str">
        <f>C$12</f>
        <v>PER PUPIL</v>
      </c>
      <c r="I420" s="10">
        <f>I419/(D419)</f>
        <v>12926.824613745339</v>
      </c>
      <c r="J420" s="10">
        <f>J419/(D419)</f>
        <v>59.801651571656905</v>
      </c>
      <c r="K420" s="10"/>
      <c r="L420" s="10"/>
      <c r="M420" s="10">
        <f t="shared" ref="M420:R420" si="91">M419/($D419)</f>
        <v>0</v>
      </c>
      <c r="N420" s="10">
        <f t="shared" si="91"/>
        <v>12986.626265316996</v>
      </c>
      <c r="O420" s="43">
        <f t="shared" si="91"/>
        <v>-1683.9885988719243</v>
      </c>
      <c r="P420" s="10">
        <f t="shared" si="91"/>
        <v>11302.637666445073</v>
      </c>
      <c r="Q420" s="10">
        <f t="shared" si="91"/>
        <v>1946.6755460841771</v>
      </c>
      <c r="R420" s="10">
        <f t="shared" si="91"/>
        <v>72099.094299413962</v>
      </c>
      <c r="S420" s="37"/>
      <c r="T420" s="41">
        <f>T419/($D419)</f>
        <v>176.12541289291423</v>
      </c>
      <c r="U420" s="41">
        <f>U419/($D419)</f>
        <v>9179.8367074679809</v>
      </c>
      <c r="V420" s="41">
        <f>V419/($D419)</f>
        <v>99.215343633457664</v>
      </c>
      <c r="W420" s="41">
        <f>W419/($D419)</f>
        <v>102.36805558314663</v>
      </c>
    </row>
    <row r="421" spans="1:23" x14ac:dyDescent="0.2">
      <c r="A421" s="2"/>
      <c r="B421" s="3"/>
      <c r="C421" s="4"/>
      <c r="I421" s="10"/>
      <c r="J421" s="10"/>
      <c r="K421" s="10"/>
      <c r="L421" s="10"/>
      <c r="M421" s="10"/>
      <c r="N421" s="10"/>
      <c r="O421" s="43"/>
      <c r="P421" s="10"/>
      <c r="Q421" s="10"/>
      <c r="R421" s="10"/>
      <c r="S421" s="37"/>
      <c r="T421" s="44"/>
      <c r="U421" s="44"/>
      <c r="V421" s="44"/>
      <c r="W421" s="44"/>
    </row>
    <row r="422" spans="1:23" x14ac:dyDescent="0.2">
      <c r="A422" s="3" t="s">
        <v>162</v>
      </c>
      <c r="B422" s="3"/>
      <c r="C422" s="8" t="s">
        <v>165</v>
      </c>
      <c r="I422" s="10"/>
      <c r="J422" s="10"/>
      <c r="K422" s="10"/>
      <c r="L422" s="10"/>
      <c r="M422" s="10"/>
      <c r="N422" s="10"/>
      <c r="O422" s="43"/>
      <c r="P422" s="10"/>
      <c r="Q422" s="10"/>
      <c r="R422" s="10"/>
      <c r="S422" s="37"/>
      <c r="T422" s="44"/>
      <c r="U422" s="44"/>
      <c r="V422" s="44"/>
      <c r="W422" s="44"/>
    </row>
    <row r="423" spans="1:23" x14ac:dyDescent="0.2">
      <c r="A423" s="2"/>
      <c r="B423" s="3"/>
      <c r="C423" s="4" t="str">
        <f>C$11</f>
        <v>TOTAL</v>
      </c>
      <c r="D423" s="32">
        <f>[1]transpose!A141</f>
        <v>314.89999999999998</v>
      </c>
      <c r="E423" s="32">
        <f>[1]transpose!B141</f>
        <v>0</v>
      </c>
      <c r="F423" s="32">
        <f>[1]transpose!C141</f>
        <v>0</v>
      </c>
      <c r="G423" s="32">
        <f>[1]transpose!D141</f>
        <v>0</v>
      </c>
      <c r="H423" s="32">
        <f>[1]transpose!E141</f>
        <v>44.5</v>
      </c>
      <c r="I423" s="10">
        <f>[1]transpose!F141</f>
        <v>3257095.52</v>
      </c>
      <c r="J423" s="10">
        <f>[1]transpose!G141</f>
        <v>0</v>
      </c>
      <c r="K423" s="10">
        <f>[1]transpose!H141</f>
        <v>0</v>
      </c>
      <c r="L423" s="10">
        <f>[1]transpose!I141</f>
        <v>0</v>
      </c>
      <c r="M423" s="10">
        <f>[1]transpose!J141</f>
        <v>0</v>
      </c>
      <c r="N423" s="10">
        <f>[1]transpose!K141</f>
        <v>3257095.52</v>
      </c>
      <c r="O423" s="43">
        <f>[1]transpose!L141</f>
        <v>-422350.77910613437</v>
      </c>
      <c r="P423" s="10">
        <f>[1]transpose!M141</f>
        <v>2834744.7408938655</v>
      </c>
      <c r="Q423" s="10">
        <f>[1]transpose!N141</f>
        <v>484006.56</v>
      </c>
      <c r="R423" s="10">
        <f>[1]transpose!O141</f>
        <v>17926169</v>
      </c>
      <c r="S423" s="37">
        <f>[1]transpose!P141</f>
        <v>27</v>
      </c>
      <c r="T423" s="41">
        <f>[1]transpose!Q141</f>
        <v>56348.05</v>
      </c>
      <c r="U423" s="41">
        <f>[1]transpose!R141</f>
        <v>2294390.1308938656</v>
      </c>
      <c r="V423" s="41">
        <f>[1]transpose!S141</f>
        <v>0</v>
      </c>
      <c r="W423" s="41">
        <f>[1]transpose!T141</f>
        <v>0</v>
      </c>
    </row>
    <row r="424" spans="1:23" x14ac:dyDescent="0.2">
      <c r="A424" s="2"/>
      <c r="B424" s="3"/>
      <c r="C424" s="4" t="str">
        <f>C$12</f>
        <v>PER PUPIL</v>
      </c>
      <c r="I424" s="10">
        <f>I423/(D423)</f>
        <v>10343.269355350905</v>
      </c>
      <c r="J424" s="10">
        <f>J423/(D423)</f>
        <v>0</v>
      </c>
      <c r="K424" s="10"/>
      <c r="L424" s="10"/>
      <c r="M424" s="10">
        <f t="shared" ref="M424:R424" si="92">M423/($D423)</f>
        <v>0</v>
      </c>
      <c r="N424" s="10">
        <f t="shared" si="92"/>
        <v>10343.269355350905</v>
      </c>
      <c r="O424" s="43">
        <f t="shared" si="92"/>
        <v>-1341.2219088794361</v>
      </c>
      <c r="P424" s="10">
        <f t="shared" si="92"/>
        <v>9002.0474464714698</v>
      </c>
      <c r="Q424" s="10">
        <f t="shared" si="92"/>
        <v>1537.0167037154654</v>
      </c>
      <c r="R424" s="10">
        <f t="shared" si="92"/>
        <v>56926.544934899975</v>
      </c>
      <c r="S424" s="37"/>
      <c r="T424" s="41">
        <f>T423/($D423)</f>
        <v>178.93950460463643</v>
      </c>
      <c r="U424" s="41">
        <f>U423/($D423)</f>
        <v>7286.0912381513681</v>
      </c>
      <c r="V424" s="41">
        <f>V423/($D423)</f>
        <v>0</v>
      </c>
      <c r="W424" s="41">
        <f>W423/($D423)</f>
        <v>0</v>
      </c>
    </row>
    <row r="425" spans="1:23" x14ac:dyDescent="0.2">
      <c r="A425" s="2"/>
      <c r="B425" s="3"/>
      <c r="C425" s="4"/>
      <c r="I425" s="10"/>
      <c r="J425" s="10"/>
      <c r="K425" s="10"/>
      <c r="L425" s="10"/>
      <c r="M425" s="10"/>
      <c r="N425" s="10"/>
      <c r="O425" s="43"/>
      <c r="P425" s="10"/>
      <c r="Q425" s="10"/>
      <c r="R425" s="10"/>
      <c r="S425" s="37"/>
      <c r="T425" s="44"/>
      <c r="U425" s="44"/>
      <c r="V425" s="44"/>
      <c r="W425" s="44"/>
    </row>
    <row r="426" spans="1:23" x14ac:dyDescent="0.2">
      <c r="A426" s="3" t="s">
        <v>162</v>
      </c>
      <c r="B426" s="3"/>
      <c r="C426" s="8" t="s">
        <v>166</v>
      </c>
      <c r="I426" s="10"/>
      <c r="J426" s="10"/>
      <c r="K426" s="10"/>
      <c r="L426" s="10"/>
      <c r="M426" s="10"/>
      <c r="N426" s="10"/>
      <c r="O426" s="43"/>
      <c r="P426" s="10"/>
      <c r="Q426" s="10"/>
      <c r="R426" s="10"/>
      <c r="S426" s="37"/>
      <c r="T426" s="44"/>
      <c r="U426" s="44"/>
      <c r="V426" s="44"/>
      <c r="W426" s="44"/>
    </row>
    <row r="427" spans="1:23" x14ac:dyDescent="0.2">
      <c r="A427" s="2"/>
      <c r="B427" s="2"/>
      <c r="C427" s="4" t="str">
        <f>C$11</f>
        <v>TOTAL</v>
      </c>
      <c r="D427" s="32">
        <f>[1]transpose!A142</f>
        <v>177.7</v>
      </c>
      <c r="E427" s="32">
        <f>[1]transpose!B142</f>
        <v>0</v>
      </c>
      <c r="F427" s="32">
        <f>[1]transpose!C142</f>
        <v>0</v>
      </c>
      <c r="G427" s="32">
        <f>[1]transpose!D142</f>
        <v>0</v>
      </c>
      <c r="H427" s="32">
        <f>[1]transpose!E142</f>
        <v>38.6</v>
      </c>
      <c r="I427" s="10">
        <f>[1]transpose!F142</f>
        <v>2342456.75</v>
      </c>
      <c r="J427" s="10">
        <f>[1]transpose!G142</f>
        <v>19732.97</v>
      </c>
      <c r="K427" s="10">
        <f>[1]transpose!H142</f>
        <v>0</v>
      </c>
      <c r="L427" s="10">
        <f>[1]transpose!I142</f>
        <v>0</v>
      </c>
      <c r="M427" s="10">
        <f>[1]transpose!J142</f>
        <v>0</v>
      </c>
      <c r="N427" s="10">
        <f>[1]transpose!K142</f>
        <v>2362189.7200000002</v>
      </c>
      <c r="O427" s="43">
        <f>[1]transpose!L142</f>
        <v>-306307.46396977064</v>
      </c>
      <c r="P427" s="10">
        <f>[1]transpose!M142</f>
        <v>2055882.2560302296</v>
      </c>
      <c r="Q427" s="10">
        <f>[1]transpose!N142</f>
        <v>976683.87</v>
      </c>
      <c r="R427" s="10">
        <f>[1]transpose!O142</f>
        <v>56073250</v>
      </c>
      <c r="S427" s="37">
        <f>[1]transpose!P142</f>
        <v>17.417999999999999</v>
      </c>
      <c r="T427" s="41">
        <f>[1]transpose!Q142</f>
        <v>132700.43</v>
      </c>
      <c r="U427" s="41">
        <f>[1]transpose!R142</f>
        <v>946497.95603022981</v>
      </c>
      <c r="V427" s="41">
        <f>[1]transpose!S142</f>
        <v>481496.36</v>
      </c>
      <c r="W427" s="41">
        <f>[1]transpose!T142</f>
        <v>0</v>
      </c>
    </row>
    <row r="428" spans="1:23" x14ac:dyDescent="0.2">
      <c r="A428" s="2"/>
      <c r="B428" s="3"/>
      <c r="C428" s="4" t="str">
        <f>C$12</f>
        <v>PER PUPIL</v>
      </c>
      <c r="I428" s="10">
        <f>I427/(D427)</f>
        <v>13182.086381541925</v>
      </c>
      <c r="J428" s="10">
        <f>J427/(D427)</f>
        <v>111.04653911086102</v>
      </c>
      <c r="K428" s="10"/>
      <c r="L428" s="10"/>
      <c r="M428" s="10">
        <f t="shared" ref="M428:R428" si="93">M427/($D427)</f>
        <v>0</v>
      </c>
      <c r="N428" s="10">
        <f t="shared" si="93"/>
        <v>13293.132920652788</v>
      </c>
      <c r="O428" s="43">
        <f t="shared" si="93"/>
        <v>-1723.733618287961</v>
      </c>
      <c r="P428" s="10">
        <f t="shared" si="93"/>
        <v>11569.399302364827</v>
      </c>
      <c r="Q428" s="10">
        <f t="shared" si="93"/>
        <v>5496.2513787281941</v>
      </c>
      <c r="R428" s="10">
        <f t="shared" si="93"/>
        <v>315550.08441193023</v>
      </c>
      <c r="S428" s="37"/>
      <c r="T428" s="41">
        <f>T427/($D427)</f>
        <v>746.76662915025327</v>
      </c>
      <c r="U428" s="41">
        <f>U427/($D427)</f>
        <v>5326.3812944863812</v>
      </c>
      <c r="V428" s="41">
        <f>V427/($D427)</f>
        <v>2709.6024760832865</v>
      </c>
      <c r="W428" s="41">
        <f>W427/($D427)</f>
        <v>0</v>
      </c>
    </row>
    <row r="429" spans="1:23" x14ac:dyDescent="0.2">
      <c r="A429" s="2"/>
      <c r="B429" s="3"/>
      <c r="C429" s="4"/>
      <c r="I429" s="10"/>
      <c r="J429" s="10"/>
      <c r="K429" s="10"/>
      <c r="L429" s="10"/>
      <c r="M429" s="10"/>
      <c r="N429" s="10"/>
      <c r="O429" s="43"/>
      <c r="P429" s="10"/>
      <c r="Q429" s="10"/>
      <c r="R429" s="10"/>
      <c r="S429" s="37"/>
      <c r="T429" s="44"/>
      <c r="U429" s="44"/>
      <c r="V429" s="44"/>
      <c r="W429" s="44"/>
    </row>
    <row r="430" spans="1:23" x14ac:dyDescent="0.2">
      <c r="A430" s="3" t="s">
        <v>167</v>
      </c>
      <c r="B430" s="3"/>
      <c r="C430" s="8" t="s">
        <v>168</v>
      </c>
      <c r="I430" s="10"/>
      <c r="J430" s="10"/>
      <c r="K430" s="10"/>
      <c r="L430" s="10"/>
      <c r="M430" s="10"/>
      <c r="N430" s="10"/>
      <c r="O430" s="43"/>
      <c r="P430" s="10"/>
      <c r="Q430" s="10"/>
      <c r="R430" s="10"/>
      <c r="S430" s="37"/>
      <c r="T430" s="44"/>
      <c r="U430" s="44"/>
      <c r="V430" s="44"/>
      <c r="W430" s="44"/>
    </row>
    <row r="431" spans="1:23" x14ac:dyDescent="0.2">
      <c r="A431" s="2"/>
      <c r="B431" s="3"/>
      <c r="C431" s="4" t="str">
        <f>C$11</f>
        <v>TOTAL</v>
      </c>
      <c r="D431" s="32">
        <f>[1]transpose!A143</f>
        <v>139</v>
      </c>
      <c r="E431" s="32">
        <f>[1]transpose!B143</f>
        <v>0</v>
      </c>
      <c r="F431" s="32">
        <f>[1]transpose!C143</f>
        <v>0</v>
      </c>
      <c r="G431" s="32">
        <f>[1]transpose!D143</f>
        <v>0</v>
      </c>
      <c r="H431" s="32">
        <f>[1]transpose!E143</f>
        <v>53.4</v>
      </c>
      <c r="I431" s="10">
        <f>[1]transpose!F143</f>
        <v>2017462.11</v>
      </c>
      <c r="J431" s="10">
        <f>[1]transpose!G143</f>
        <v>0</v>
      </c>
      <c r="K431" s="10">
        <f>[1]transpose!H143</f>
        <v>0</v>
      </c>
      <c r="L431" s="10">
        <f>[1]transpose!I143</f>
        <v>0</v>
      </c>
      <c r="M431" s="10">
        <f>[1]transpose!J143</f>
        <v>0</v>
      </c>
      <c r="N431" s="10">
        <f>[1]transpose!K143</f>
        <v>2017462.11</v>
      </c>
      <c r="O431" s="43">
        <f>[1]transpose!L143</f>
        <v>-261606.29577593898</v>
      </c>
      <c r="P431" s="10">
        <f>[1]transpose!M143</f>
        <v>1755855.8142240611</v>
      </c>
      <c r="Q431" s="10">
        <f>[1]transpose!N143</f>
        <v>1387418.67</v>
      </c>
      <c r="R431" s="10">
        <f>[1]transpose!O143</f>
        <v>404495240</v>
      </c>
      <c r="S431" s="37">
        <f>[1]transpose!P143</f>
        <v>3.43</v>
      </c>
      <c r="T431" s="41">
        <f>[1]transpose!Q143</f>
        <v>97376.91</v>
      </c>
      <c r="U431" s="41">
        <f>[1]transpose!R143</f>
        <v>271060.23422406113</v>
      </c>
      <c r="V431" s="41">
        <f>[1]transpose!S143</f>
        <v>5221.7700000000004</v>
      </c>
      <c r="W431" s="41">
        <f>[1]transpose!T143</f>
        <v>0</v>
      </c>
    </row>
    <row r="432" spans="1:23" x14ac:dyDescent="0.2">
      <c r="A432" s="2"/>
      <c r="B432" s="3"/>
      <c r="C432" s="4" t="str">
        <f>C$12</f>
        <v>PER PUPIL</v>
      </c>
      <c r="I432" s="10">
        <f>I431/(D431)</f>
        <v>14514.115899280576</v>
      </c>
      <c r="J432" s="10">
        <f>J431/(D431)</f>
        <v>0</v>
      </c>
      <c r="K432" s="10"/>
      <c r="L432" s="10"/>
      <c r="M432" s="10">
        <f t="shared" ref="M432:R432" si="94">M431/($D431)</f>
        <v>0</v>
      </c>
      <c r="N432" s="10">
        <f t="shared" si="94"/>
        <v>14514.115899280576</v>
      </c>
      <c r="O432" s="43">
        <f t="shared" si="94"/>
        <v>-1882.0596818412876</v>
      </c>
      <c r="P432" s="10">
        <f t="shared" si="94"/>
        <v>12632.056217439289</v>
      </c>
      <c r="Q432" s="10">
        <f t="shared" si="94"/>
        <v>9981.4292805755395</v>
      </c>
      <c r="R432" s="10">
        <f t="shared" si="94"/>
        <v>2910037.6978417267</v>
      </c>
      <c r="S432" s="37"/>
      <c r="T432" s="41">
        <f>T431/($D431)</f>
        <v>700.553309352518</v>
      </c>
      <c r="U432" s="41">
        <f>U431/($D431)</f>
        <v>1950.0736275112313</v>
      </c>
      <c r="V432" s="41">
        <f>V431/($D431)</f>
        <v>37.566690647482019</v>
      </c>
      <c r="W432" s="41">
        <f>W431/($D431)</f>
        <v>0</v>
      </c>
    </row>
    <row r="433" spans="1:23" x14ac:dyDescent="0.2">
      <c r="A433" s="2"/>
      <c r="B433" s="3"/>
      <c r="C433" s="4"/>
      <c r="I433" s="10"/>
      <c r="J433" s="10"/>
      <c r="K433" s="10"/>
      <c r="L433" s="10"/>
      <c r="M433" s="10"/>
      <c r="N433" s="10"/>
      <c r="O433" s="43"/>
      <c r="P433" s="10"/>
      <c r="Q433" s="10"/>
      <c r="R433" s="10"/>
      <c r="S433" s="37"/>
      <c r="T433" s="44"/>
      <c r="U433" s="44"/>
      <c r="V433" s="44"/>
      <c r="W433" s="44"/>
    </row>
    <row r="434" spans="1:23" x14ac:dyDescent="0.2">
      <c r="A434" s="3" t="s">
        <v>167</v>
      </c>
      <c r="B434" s="3"/>
      <c r="C434" s="8" t="s">
        <v>166</v>
      </c>
      <c r="I434" s="10"/>
      <c r="J434" s="10"/>
      <c r="K434" s="10"/>
      <c r="L434" s="10"/>
      <c r="M434" s="10"/>
      <c r="N434" s="10"/>
      <c r="O434" s="43"/>
      <c r="P434" s="10"/>
      <c r="Q434" s="10"/>
      <c r="R434" s="10"/>
      <c r="S434" s="37"/>
      <c r="T434" s="44"/>
      <c r="U434" s="44"/>
      <c r="V434" s="44"/>
      <c r="W434" s="44"/>
    </row>
    <row r="435" spans="1:23" x14ac:dyDescent="0.2">
      <c r="A435" s="2"/>
      <c r="B435" s="3"/>
      <c r="C435" s="4" t="str">
        <f>C$11</f>
        <v>TOTAL</v>
      </c>
      <c r="D435" s="32">
        <f>[1]transpose!A144</f>
        <v>449.4</v>
      </c>
      <c r="E435" s="32">
        <f>[1]transpose!B144</f>
        <v>0</v>
      </c>
      <c r="F435" s="32">
        <f>[1]transpose!C144</f>
        <v>0</v>
      </c>
      <c r="G435" s="32">
        <f>[1]transpose!D144</f>
        <v>0</v>
      </c>
      <c r="H435" s="32">
        <f>[1]transpose!E144</f>
        <v>145.9</v>
      </c>
      <c r="I435" s="10">
        <f>[1]transpose!F144</f>
        <v>3977759.13</v>
      </c>
      <c r="J435" s="10">
        <f>[1]transpose!G144</f>
        <v>33628.83</v>
      </c>
      <c r="K435" s="10">
        <f>[1]transpose!H144</f>
        <v>0</v>
      </c>
      <c r="L435" s="10">
        <f>[1]transpose!I144</f>
        <v>0</v>
      </c>
      <c r="M435" s="10">
        <f>[1]transpose!J144</f>
        <v>0</v>
      </c>
      <c r="N435" s="10">
        <f>[1]transpose!K144</f>
        <v>4011387.96</v>
      </c>
      <c r="O435" s="43">
        <f>[1]transpose!L144</f>
        <v>-520160.62157211982</v>
      </c>
      <c r="P435" s="10">
        <f>[1]transpose!M144</f>
        <v>3491227.3384278803</v>
      </c>
      <c r="Q435" s="10">
        <f>[1]transpose!N144</f>
        <v>1694430.2</v>
      </c>
      <c r="R435" s="10">
        <f>[1]transpose!O144</f>
        <v>147985170</v>
      </c>
      <c r="S435" s="37">
        <f>[1]transpose!P144</f>
        <v>11.45</v>
      </c>
      <c r="T435" s="41">
        <f>[1]transpose!Q144</f>
        <v>259495.41</v>
      </c>
      <c r="U435" s="41">
        <f>[1]transpose!R144</f>
        <v>1537301.7284278804</v>
      </c>
      <c r="V435" s="41">
        <f>[1]transpose!S144</f>
        <v>350000</v>
      </c>
      <c r="W435" s="41">
        <f>[1]transpose!T144</f>
        <v>0</v>
      </c>
    </row>
    <row r="436" spans="1:23" x14ac:dyDescent="0.2">
      <c r="A436" s="2"/>
      <c r="B436" s="3"/>
      <c r="C436" s="4" t="str">
        <f>C$12</f>
        <v>PER PUPIL</v>
      </c>
      <c r="I436" s="10">
        <f>I435/(D435)</f>
        <v>8851.2664218958616</v>
      </c>
      <c r="J436" s="10">
        <f>J435/(D435)</f>
        <v>74.830507343124168</v>
      </c>
      <c r="K436" s="10"/>
      <c r="L436" s="10"/>
      <c r="M436" s="10">
        <f t="shared" ref="M436:R436" si="95">M435/($D435)</f>
        <v>0</v>
      </c>
      <c r="N436" s="10">
        <f t="shared" si="95"/>
        <v>8926.0969292389855</v>
      </c>
      <c r="O436" s="43">
        <f t="shared" si="95"/>
        <v>-1157.4557667381393</v>
      </c>
      <c r="P436" s="10">
        <f t="shared" si="95"/>
        <v>7768.6411625008468</v>
      </c>
      <c r="Q436" s="10">
        <f t="shared" si="95"/>
        <v>3770.427681352915</v>
      </c>
      <c r="R436" s="10">
        <f t="shared" si="95"/>
        <v>329294.99332443258</v>
      </c>
      <c r="S436" s="37"/>
      <c r="T436" s="41">
        <f>T435/($D435)</f>
        <v>577.4263684913218</v>
      </c>
      <c r="U436" s="41">
        <f>U435/($D435)</f>
        <v>3420.7871126566101</v>
      </c>
      <c r="V436" s="41">
        <f>V435/($D435)</f>
        <v>778.81619937694711</v>
      </c>
      <c r="W436" s="41">
        <f>W435/($D435)</f>
        <v>0</v>
      </c>
    </row>
    <row r="437" spans="1:23" x14ac:dyDescent="0.2">
      <c r="A437" s="2"/>
      <c r="B437" s="3"/>
      <c r="C437" s="4"/>
      <c r="I437" s="10"/>
      <c r="J437" s="10"/>
      <c r="K437" s="10"/>
      <c r="L437" s="10"/>
      <c r="M437" s="10"/>
      <c r="N437" s="10"/>
      <c r="O437" s="43"/>
      <c r="P437" s="10"/>
      <c r="Q437" s="10"/>
      <c r="R437" s="10"/>
      <c r="S437" s="37"/>
      <c r="T437" s="44"/>
      <c r="U437" s="44"/>
      <c r="V437" s="44"/>
      <c r="W437" s="44"/>
    </row>
    <row r="438" spans="1:23" x14ac:dyDescent="0.2">
      <c r="A438" s="3" t="s">
        <v>167</v>
      </c>
      <c r="B438" s="3"/>
      <c r="C438" s="8" t="s">
        <v>169</v>
      </c>
      <c r="I438" s="10"/>
      <c r="J438" s="10"/>
      <c r="K438" s="10"/>
      <c r="L438" s="10"/>
      <c r="M438" s="10"/>
      <c r="N438" s="10"/>
      <c r="O438" s="43"/>
      <c r="P438" s="10"/>
      <c r="Q438" s="10"/>
      <c r="R438" s="10"/>
      <c r="S438" s="37"/>
      <c r="T438" s="44"/>
      <c r="U438" s="44"/>
      <c r="V438" s="44"/>
      <c r="W438" s="44"/>
    </row>
    <row r="439" spans="1:23" x14ac:dyDescent="0.2">
      <c r="A439" s="2"/>
      <c r="B439" s="3"/>
      <c r="C439" s="4" t="str">
        <f>C$11</f>
        <v>TOTAL</v>
      </c>
      <c r="D439" s="32">
        <f>[1]transpose!A145</f>
        <v>21021.100000000002</v>
      </c>
      <c r="E439" s="32">
        <f>[1]transpose!B145</f>
        <v>656.1</v>
      </c>
      <c r="F439" s="32">
        <f>[1]transpose!C145</f>
        <v>0</v>
      </c>
      <c r="G439" s="32">
        <f>[1]transpose!D145</f>
        <v>11</v>
      </c>
      <c r="H439" s="32">
        <f>[1]transpose!E145</f>
        <v>7903.8</v>
      </c>
      <c r="I439" s="10">
        <f>[1]transpose!F145</f>
        <v>166055549.42400002</v>
      </c>
      <c r="J439" s="10">
        <f>[1]transpose!G145</f>
        <v>0</v>
      </c>
      <c r="K439" s="10">
        <f>[1]transpose!H145</f>
        <v>0</v>
      </c>
      <c r="L439" s="10">
        <f>[1]transpose!I145</f>
        <v>81191</v>
      </c>
      <c r="M439" s="10">
        <f>[1]transpose!J145</f>
        <v>-4374330.2370000007</v>
      </c>
      <c r="N439" s="10">
        <f>[1]transpose!K145</f>
        <v>166055549.42400002</v>
      </c>
      <c r="O439" s="43">
        <f>[1]transpose!L145</f>
        <v>-21532586.392837387</v>
      </c>
      <c r="P439" s="10">
        <f>[1]transpose!M145</f>
        <v>140148632.79416266</v>
      </c>
      <c r="Q439" s="10">
        <f>[1]transpose!N145</f>
        <v>38363190.43</v>
      </c>
      <c r="R439" s="10">
        <f>[1]transpose!O145</f>
        <v>1584339243</v>
      </c>
      <c r="S439" s="37">
        <f>[1]transpose!P145</f>
        <v>24.213999999999999</v>
      </c>
      <c r="T439" s="41">
        <f>[1]transpose!Q145</f>
        <v>5247047.04</v>
      </c>
      <c r="U439" s="41">
        <f>[1]transpose!R145</f>
        <v>100912725.56116264</v>
      </c>
      <c r="V439" s="41">
        <f>[1]transpose!S145</f>
        <v>8406753.1199999992</v>
      </c>
      <c r="W439" s="41">
        <f>[1]transpose!T145</f>
        <v>352686.91271697934</v>
      </c>
    </row>
    <row r="440" spans="1:23" x14ac:dyDescent="0.2">
      <c r="A440" s="2"/>
      <c r="B440" s="3"/>
      <c r="C440" s="4" t="str">
        <f>C$12</f>
        <v>PER PUPIL</v>
      </c>
      <c r="I440" s="10">
        <f>I439/(D439+E439)</f>
        <v>7660.3781588027987</v>
      </c>
      <c r="J440" s="10">
        <f>J439/(D439+E439)</f>
        <v>0</v>
      </c>
      <c r="K440" s="10"/>
      <c r="L440" s="10"/>
      <c r="M440" s="10">
        <f>M439/(E439)</f>
        <v>-6667.170000000001</v>
      </c>
      <c r="N440" s="10">
        <f>N439/(D439+E439)</f>
        <v>7660.3781588027987</v>
      </c>
      <c r="O440" s="43">
        <f>O439/(D439+E439)</f>
        <v>-993.3287690678402</v>
      </c>
      <c r="P440" s="10">
        <f>P439/($D439)</f>
        <v>6667.045625308031</v>
      </c>
      <c r="Q440" s="10">
        <f>Q439/($D439)</f>
        <v>1824.9849165838132</v>
      </c>
      <c r="R440" s="10">
        <f>R439/(D439+E439)</f>
        <v>73087.817753215364</v>
      </c>
      <c r="S440" s="37"/>
      <c r="T440" s="41">
        <f>T439/(D439+E439)</f>
        <v>242.05372649604192</v>
      </c>
      <c r="U440" s="41">
        <f>U439/(D439+E439)</f>
        <v>4655.2472441626514</v>
      </c>
      <c r="V440" s="41">
        <f>V439/($D439)</f>
        <v>399.91975301007074</v>
      </c>
      <c r="W440" s="41">
        <f>W439/(D439)</f>
        <v>16.777757239962671</v>
      </c>
    </row>
    <row r="441" spans="1:23" x14ac:dyDescent="0.2">
      <c r="A441" s="2"/>
      <c r="B441" s="3"/>
      <c r="C441" s="4"/>
      <c r="I441" s="10"/>
      <c r="J441" s="10"/>
      <c r="K441" s="10"/>
      <c r="L441" s="10"/>
      <c r="M441" s="10"/>
      <c r="N441" s="10"/>
      <c r="O441" s="43"/>
      <c r="P441" s="10"/>
      <c r="Q441" s="10"/>
      <c r="R441" s="10"/>
      <c r="S441" s="37"/>
      <c r="T441" s="44"/>
      <c r="U441" s="44"/>
      <c r="V441" s="44"/>
      <c r="W441" s="44"/>
    </row>
    <row r="442" spans="1:23" x14ac:dyDescent="0.2">
      <c r="A442" s="3" t="s">
        <v>170</v>
      </c>
      <c r="B442" s="3"/>
      <c r="C442" s="8" t="s">
        <v>171</v>
      </c>
      <c r="I442" s="10"/>
      <c r="J442" s="10"/>
      <c r="K442" s="10"/>
      <c r="L442" s="10"/>
      <c r="M442" s="10"/>
      <c r="N442" s="10"/>
      <c r="O442" s="43"/>
      <c r="P442" s="10"/>
      <c r="Q442" s="10"/>
      <c r="R442" s="10"/>
      <c r="S442" s="37"/>
      <c r="T442" s="44"/>
      <c r="U442" s="44"/>
      <c r="V442" s="44"/>
      <c r="W442" s="44"/>
    </row>
    <row r="443" spans="1:23" x14ac:dyDescent="0.2">
      <c r="A443" s="2"/>
      <c r="B443" s="3"/>
      <c r="C443" s="4" t="str">
        <f>C$11</f>
        <v>TOTAL</v>
      </c>
      <c r="D443" s="32">
        <f>[1]transpose!A146</f>
        <v>81.8</v>
      </c>
      <c r="E443" s="32">
        <f>[1]transpose!B146</f>
        <v>0</v>
      </c>
      <c r="F443" s="32">
        <f>[1]transpose!C146</f>
        <v>0</v>
      </c>
      <c r="G443" s="32">
        <f>[1]transpose!D146</f>
        <v>0</v>
      </c>
      <c r="H443" s="32">
        <f>[1]transpose!E146</f>
        <v>26.8</v>
      </c>
      <c r="I443" s="10">
        <f>[1]transpose!F146</f>
        <v>1329695.3799999999</v>
      </c>
      <c r="J443" s="10">
        <f>[1]transpose!G146</f>
        <v>0</v>
      </c>
      <c r="K443" s="10">
        <f>[1]transpose!H146</f>
        <v>0</v>
      </c>
      <c r="L443" s="10">
        <f>[1]transpose!I146</f>
        <v>0</v>
      </c>
      <c r="M443" s="10">
        <f>[1]transpose!J146</f>
        <v>0</v>
      </c>
      <c r="N443" s="10">
        <f>[1]transpose!K146</f>
        <v>1329695.3799999999</v>
      </c>
      <c r="O443" s="43">
        <f>[1]transpose!L146</f>
        <v>-172422.90754703668</v>
      </c>
      <c r="P443" s="10">
        <f>[1]transpose!M146</f>
        <v>1157272.4724529632</v>
      </c>
      <c r="Q443" s="10">
        <f>[1]transpose!N146</f>
        <v>796278.45</v>
      </c>
      <c r="R443" s="10">
        <f>[1]transpose!O146</f>
        <v>38932110</v>
      </c>
      <c r="S443" s="37">
        <f>[1]transpose!P146</f>
        <v>20.452999999999999</v>
      </c>
      <c r="T443" s="41">
        <f>[1]transpose!Q146</f>
        <v>88883.73</v>
      </c>
      <c r="U443" s="41">
        <f>[1]transpose!R146</f>
        <v>272110.2924529633</v>
      </c>
      <c r="V443" s="41">
        <f>[1]transpose!S146</f>
        <v>70000</v>
      </c>
      <c r="W443" s="41">
        <f>[1]transpose!T146</f>
        <v>0</v>
      </c>
    </row>
    <row r="444" spans="1:23" x14ac:dyDescent="0.2">
      <c r="A444" s="2"/>
      <c r="B444" s="3"/>
      <c r="C444" s="4" t="str">
        <f>C$12</f>
        <v>PER PUPIL</v>
      </c>
      <c r="I444" s="10">
        <f>I443/(D443)</f>
        <v>16255.444743276283</v>
      </c>
      <c r="J444" s="10">
        <f>J443/(D443)</f>
        <v>0</v>
      </c>
      <c r="K444" s="10"/>
      <c r="L444" s="10"/>
      <c r="M444" s="10">
        <f t="shared" ref="M444:R444" si="96">M443/($D443)</f>
        <v>0</v>
      </c>
      <c r="N444" s="10">
        <f t="shared" si="96"/>
        <v>16255.444743276283</v>
      </c>
      <c r="O444" s="43">
        <f t="shared" si="96"/>
        <v>-2107.8595054649963</v>
      </c>
      <c r="P444" s="10">
        <f t="shared" si="96"/>
        <v>14147.585237811287</v>
      </c>
      <c r="Q444" s="10">
        <f t="shared" si="96"/>
        <v>9734.4553789731053</v>
      </c>
      <c r="R444" s="10">
        <f t="shared" si="96"/>
        <v>475942.66503667482</v>
      </c>
      <c r="S444" s="37"/>
      <c r="T444" s="41">
        <f>T443/($D443)</f>
        <v>1086.5981662591687</v>
      </c>
      <c r="U444" s="41">
        <f>U443/($D443)</f>
        <v>3326.5316925790135</v>
      </c>
      <c r="V444" s="41">
        <f>V443/($D443)</f>
        <v>855.74572127139368</v>
      </c>
      <c r="W444" s="41">
        <f>W443/($D443)</f>
        <v>0</v>
      </c>
    </row>
    <row r="445" spans="1:23" x14ac:dyDescent="0.2">
      <c r="A445" s="2"/>
      <c r="B445" s="3"/>
      <c r="C445" s="4"/>
      <c r="I445" s="10"/>
      <c r="J445" s="10"/>
      <c r="K445" s="10"/>
      <c r="L445" s="10"/>
      <c r="M445" s="10"/>
      <c r="N445" s="10"/>
      <c r="O445" s="43"/>
      <c r="P445" s="10"/>
      <c r="Q445" s="10"/>
      <c r="R445" s="10"/>
      <c r="S445" s="37"/>
      <c r="T445" s="44"/>
      <c r="U445" s="44"/>
      <c r="V445" s="44"/>
      <c r="W445" s="44"/>
    </row>
    <row r="446" spans="1:23" x14ac:dyDescent="0.2">
      <c r="A446" s="3" t="s">
        <v>172</v>
      </c>
      <c r="B446" s="3"/>
      <c r="C446" s="8" t="s">
        <v>172</v>
      </c>
      <c r="I446" s="10"/>
      <c r="J446" s="10"/>
      <c r="K446" s="10"/>
      <c r="L446" s="10"/>
      <c r="M446" s="10"/>
      <c r="N446" s="10"/>
      <c r="O446" s="43"/>
      <c r="P446" s="10"/>
      <c r="Q446" s="10"/>
      <c r="R446" s="10"/>
      <c r="S446" s="37"/>
      <c r="T446" s="44"/>
      <c r="U446" s="44"/>
      <c r="V446" s="44"/>
      <c r="W446" s="44"/>
    </row>
    <row r="447" spans="1:23" x14ac:dyDescent="0.2">
      <c r="A447" s="2"/>
      <c r="B447" s="3"/>
      <c r="C447" s="4" t="str">
        <f>C$11</f>
        <v>TOTAL</v>
      </c>
      <c r="D447" s="32">
        <f>[1]transpose!A147</f>
        <v>2144.5</v>
      </c>
      <c r="E447" s="32">
        <f>[1]transpose!B147</f>
        <v>0</v>
      </c>
      <c r="F447" s="32">
        <f>[1]transpose!C147</f>
        <v>0</v>
      </c>
      <c r="G447" s="32">
        <f>[1]transpose!D147</f>
        <v>0</v>
      </c>
      <c r="H447" s="32">
        <f>[1]transpose!E147</f>
        <v>722.3</v>
      </c>
      <c r="I447" s="10">
        <f>[1]transpose!F147</f>
        <v>16427985.140000001</v>
      </c>
      <c r="J447" s="10">
        <f>[1]transpose!G147</f>
        <v>0</v>
      </c>
      <c r="K447" s="10">
        <f>[1]transpose!H147</f>
        <v>0</v>
      </c>
      <c r="L447" s="10">
        <f>[1]transpose!I147</f>
        <v>0</v>
      </c>
      <c r="M447" s="10">
        <f>[1]transpose!J147</f>
        <v>0</v>
      </c>
      <c r="N447" s="10">
        <f>[1]transpose!K147</f>
        <v>16427985.140000001</v>
      </c>
      <c r="O447" s="43">
        <f>[1]transpose!L147</f>
        <v>-2130232.9883843865</v>
      </c>
      <c r="P447" s="10">
        <f>[1]transpose!M147</f>
        <v>14297752.151615614</v>
      </c>
      <c r="Q447" s="10">
        <f>[1]transpose!N147</f>
        <v>9661423.4800000004</v>
      </c>
      <c r="R447" s="10">
        <f>[1]transpose!O147</f>
        <v>470921402</v>
      </c>
      <c r="S447" s="37">
        <f>[1]transpose!P147</f>
        <v>20.515999999999998</v>
      </c>
      <c r="T447" s="41">
        <f>[1]transpose!Q147</f>
        <v>797627.46</v>
      </c>
      <c r="U447" s="41">
        <f>[1]transpose!R147</f>
        <v>3838701.2116156137</v>
      </c>
      <c r="V447" s="41">
        <f>[1]transpose!S147</f>
        <v>2177847.37</v>
      </c>
      <c r="W447" s="41">
        <f>[1]transpose!T147</f>
        <v>42003.188880941183</v>
      </c>
    </row>
    <row r="448" spans="1:23" x14ac:dyDescent="0.2">
      <c r="A448" s="2"/>
      <c r="B448" s="3"/>
      <c r="C448" s="4" t="str">
        <f>C$12</f>
        <v>PER PUPIL</v>
      </c>
      <c r="I448" s="10">
        <f>I447/(D447)</f>
        <v>7660.52</v>
      </c>
      <c r="J448" s="10">
        <f>J447/(D447)</f>
        <v>0</v>
      </c>
      <c r="K448" s="10"/>
      <c r="L448" s="10"/>
      <c r="M448" s="10">
        <f t="shared" ref="M448:R448" si="97">M447/($D447)</f>
        <v>0</v>
      </c>
      <c r="N448" s="10">
        <f t="shared" si="97"/>
        <v>7660.52</v>
      </c>
      <c r="O448" s="43">
        <f t="shared" si="97"/>
        <v>-993.34716175536789</v>
      </c>
      <c r="P448" s="10">
        <f t="shared" si="97"/>
        <v>6667.1728382446327</v>
      </c>
      <c r="Q448" s="10">
        <f t="shared" si="97"/>
        <v>4505.2102961063183</v>
      </c>
      <c r="R448" s="10">
        <f t="shared" si="97"/>
        <v>219594.9647936582</v>
      </c>
      <c r="S448" s="37"/>
      <c r="T448" s="41">
        <f>T447/($D447)</f>
        <v>371.94099323851714</v>
      </c>
      <c r="U448" s="41">
        <f>U447/($D447)</f>
        <v>1790.0215488997965</v>
      </c>
      <c r="V448" s="41">
        <f>V447/($D447)</f>
        <v>1015.5501841921194</v>
      </c>
      <c r="W448" s="41">
        <f>W447/($D447)</f>
        <v>19.586471849354712</v>
      </c>
    </row>
    <row r="449" spans="1:23" x14ac:dyDescent="0.2">
      <c r="A449" s="2"/>
      <c r="B449" s="3"/>
      <c r="C449" s="4"/>
      <c r="I449" s="10"/>
      <c r="J449" s="10"/>
      <c r="K449" s="10"/>
      <c r="L449" s="10"/>
      <c r="M449" s="10"/>
      <c r="N449" s="10"/>
      <c r="O449" s="43"/>
      <c r="P449" s="10"/>
      <c r="Q449" s="10"/>
      <c r="R449" s="10"/>
      <c r="S449" s="37"/>
      <c r="T449" s="44"/>
      <c r="U449" s="44"/>
      <c r="V449" s="44"/>
      <c r="W449" s="44"/>
    </row>
    <row r="450" spans="1:23" x14ac:dyDescent="0.2">
      <c r="A450" s="3" t="s">
        <v>173</v>
      </c>
      <c r="B450" s="3"/>
      <c r="C450" s="8" t="s">
        <v>173</v>
      </c>
      <c r="I450" s="10"/>
      <c r="J450" s="10"/>
      <c r="K450" s="10"/>
      <c r="L450" s="10"/>
      <c r="M450" s="10"/>
      <c r="N450" s="10"/>
      <c r="O450" s="43"/>
      <c r="P450" s="10"/>
      <c r="Q450" s="10"/>
      <c r="R450" s="10"/>
      <c r="S450" s="37"/>
      <c r="T450" s="44"/>
      <c r="U450" s="44"/>
      <c r="V450" s="44"/>
      <c r="W450" s="44"/>
    </row>
    <row r="451" spans="1:23" x14ac:dyDescent="0.2">
      <c r="A451" s="2"/>
      <c r="B451" s="3"/>
      <c r="C451" s="4" t="str">
        <f>C$11</f>
        <v>TOTAL</v>
      </c>
      <c r="D451" s="32">
        <f>[1]transpose!A148</f>
        <v>2728.9</v>
      </c>
      <c r="E451" s="32">
        <f>[1]transpose!B148</f>
        <v>0</v>
      </c>
      <c r="F451" s="32">
        <f>[1]transpose!C148</f>
        <v>4</v>
      </c>
      <c r="G451" s="32">
        <f>[1]transpose!D148</f>
        <v>2</v>
      </c>
      <c r="H451" s="32">
        <f>[1]transpose!E148</f>
        <v>1481.1</v>
      </c>
      <c r="I451" s="10">
        <f>[1]transpose!F148</f>
        <v>21138820.550000001</v>
      </c>
      <c r="J451" s="10">
        <f>[1]transpose!G148</f>
        <v>71805.58</v>
      </c>
      <c r="K451" s="10">
        <f>[1]transpose!H148</f>
        <v>29524</v>
      </c>
      <c r="L451" s="10">
        <f>[1]transpose!I148</f>
        <v>14762</v>
      </c>
      <c r="M451" s="10">
        <f>[1]transpose!J148</f>
        <v>0</v>
      </c>
      <c r="N451" s="10">
        <f>[1]transpose!K148</f>
        <v>21210626.129999999</v>
      </c>
      <c r="O451" s="43">
        <f>[1]transpose!L148</f>
        <v>-2750402.7488068361</v>
      </c>
      <c r="P451" s="10">
        <f>[1]transpose!M148</f>
        <v>18460223.381193161</v>
      </c>
      <c r="Q451" s="10">
        <f>[1]transpose!N148</f>
        <v>11296626.58</v>
      </c>
      <c r="R451" s="10">
        <f>[1]transpose!O148</f>
        <v>599449540</v>
      </c>
      <c r="S451" s="37">
        <f>[1]transpose!P148</f>
        <v>18.844999999999999</v>
      </c>
      <c r="T451" s="41">
        <f>[1]transpose!Q148</f>
        <v>907861.61</v>
      </c>
      <c r="U451" s="41">
        <f>[1]transpose!R148</f>
        <v>6255735.1911931606</v>
      </c>
      <c r="V451" s="41">
        <f>[1]transpose!S148</f>
        <v>0</v>
      </c>
      <c r="W451" s="41">
        <f>[1]transpose!T148</f>
        <v>0</v>
      </c>
    </row>
    <row r="452" spans="1:23" x14ac:dyDescent="0.2">
      <c r="A452" s="2"/>
      <c r="B452" s="3"/>
      <c r="C452" s="4" t="str">
        <f>C$12</f>
        <v>PER PUPIL</v>
      </c>
      <c r="I452" s="10">
        <f>I451/(D451)</f>
        <v>7746.2789219099268</v>
      </c>
      <c r="J452" s="10">
        <f>J451/(D451)</f>
        <v>26.313012569167064</v>
      </c>
      <c r="K452" s="10"/>
      <c r="L452" s="10"/>
      <c r="M452" s="10">
        <f t="shared" ref="M452:R452" si="98">M451/($D451)</f>
        <v>0</v>
      </c>
      <c r="N452" s="10">
        <f t="shared" si="98"/>
        <v>7772.5919344790937</v>
      </c>
      <c r="O452" s="43">
        <f t="shared" si="98"/>
        <v>-1007.8796397108124</v>
      </c>
      <c r="P452" s="10">
        <f t="shared" si="98"/>
        <v>6764.7122947682801</v>
      </c>
      <c r="Q452" s="10">
        <f t="shared" si="98"/>
        <v>4139.6264355601161</v>
      </c>
      <c r="R452" s="10">
        <f t="shared" si="98"/>
        <v>219667.0966323427</v>
      </c>
      <c r="S452" s="37"/>
      <c r="T452" s="41">
        <f>T451/($D451)</f>
        <v>332.68408882699987</v>
      </c>
      <c r="U452" s="41">
        <f>U451/($D451)</f>
        <v>2292.4017703811646</v>
      </c>
      <c r="V452" s="41">
        <f>V451/($D451)</f>
        <v>0</v>
      </c>
      <c r="W452" s="41">
        <f>W451/($D451)</f>
        <v>0</v>
      </c>
    </row>
    <row r="453" spans="1:23" x14ac:dyDescent="0.2">
      <c r="A453" s="2"/>
      <c r="B453" s="3"/>
      <c r="C453" s="4"/>
      <c r="I453" s="10"/>
      <c r="J453" s="10"/>
      <c r="K453" s="10"/>
      <c r="L453" s="10"/>
      <c r="M453" s="10"/>
      <c r="N453" s="10"/>
      <c r="O453" s="43"/>
      <c r="P453" s="10"/>
      <c r="Q453" s="10"/>
      <c r="R453" s="10"/>
      <c r="S453" s="37"/>
      <c r="T453" s="44"/>
      <c r="U453" s="44"/>
      <c r="V453" s="44"/>
      <c r="W453" s="44"/>
    </row>
    <row r="454" spans="1:23" x14ac:dyDescent="0.2">
      <c r="A454" s="3" t="s">
        <v>173</v>
      </c>
      <c r="B454" s="3"/>
      <c r="C454" s="8" t="s">
        <v>93</v>
      </c>
      <c r="I454" s="10"/>
      <c r="J454" s="10"/>
      <c r="K454" s="10"/>
      <c r="L454" s="10"/>
      <c r="M454" s="10"/>
      <c r="N454" s="10"/>
      <c r="O454" s="43"/>
      <c r="P454" s="10"/>
      <c r="Q454" s="10"/>
      <c r="R454" s="10"/>
      <c r="S454" s="37"/>
      <c r="T454" s="44"/>
      <c r="U454" s="44"/>
      <c r="V454" s="44"/>
      <c r="W454" s="44"/>
    </row>
    <row r="455" spans="1:23" x14ac:dyDescent="0.2">
      <c r="A455" s="2"/>
      <c r="B455" s="3"/>
      <c r="C455" s="4" t="str">
        <f>C$11</f>
        <v>TOTAL</v>
      </c>
      <c r="D455" s="32">
        <f>[1]transpose!A149</f>
        <v>725.2</v>
      </c>
      <c r="E455" s="32">
        <f>[1]transpose!B149</f>
        <v>0</v>
      </c>
      <c r="F455" s="32">
        <f>[1]transpose!C149</f>
        <v>6</v>
      </c>
      <c r="G455" s="32">
        <f>[1]transpose!D149</f>
        <v>0</v>
      </c>
      <c r="H455" s="32">
        <f>[1]transpose!E149</f>
        <v>303.3</v>
      </c>
      <c r="I455" s="10">
        <f>[1]transpose!F149</f>
        <v>6182177.7800000003</v>
      </c>
      <c r="J455" s="10">
        <f>[1]transpose!G149</f>
        <v>50392</v>
      </c>
      <c r="K455" s="10">
        <f>[1]transpose!H149</f>
        <v>44286</v>
      </c>
      <c r="L455" s="10">
        <f>[1]transpose!I149</f>
        <v>0</v>
      </c>
      <c r="M455" s="10">
        <f>[1]transpose!J149</f>
        <v>0</v>
      </c>
      <c r="N455" s="10">
        <f>[1]transpose!K149</f>
        <v>6232569.7800000003</v>
      </c>
      <c r="O455" s="43">
        <f>[1]transpose!L149</f>
        <v>-808183.45248172164</v>
      </c>
      <c r="P455" s="10">
        <f>[1]transpose!M149</f>
        <v>5424386.3275182787</v>
      </c>
      <c r="Q455" s="10">
        <f>[1]transpose!N149</f>
        <v>1153335.51</v>
      </c>
      <c r="R455" s="10">
        <f>[1]transpose!O149</f>
        <v>55228440</v>
      </c>
      <c r="S455" s="37">
        <f>[1]transpose!P149</f>
        <v>20.882999999999999</v>
      </c>
      <c r="T455" s="41">
        <f>[1]transpose!Q149</f>
        <v>106969.83</v>
      </c>
      <c r="U455" s="41">
        <f>[1]transpose!R149</f>
        <v>4164080.9875182789</v>
      </c>
      <c r="V455" s="41">
        <f>[1]transpose!S149</f>
        <v>390000</v>
      </c>
      <c r="W455" s="41">
        <f>[1]transpose!T149</f>
        <v>0</v>
      </c>
    </row>
    <row r="456" spans="1:23" x14ac:dyDescent="0.2">
      <c r="A456" s="2"/>
      <c r="B456" s="3"/>
      <c r="C456" s="4" t="str">
        <f>C$12</f>
        <v>PER PUPIL</v>
      </c>
      <c r="I456" s="10">
        <f>I455/(D455)</f>
        <v>8524.7900992829564</v>
      </c>
      <c r="J456" s="10">
        <f>J455/(D455)</f>
        <v>69.487038058466624</v>
      </c>
      <c r="K456" s="10"/>
      <c r="L456" s="10"/>
      <c r="M456" s="10">
        <f t="shared" ref="M456:R456" si="99">M455/($D455)</f>
        <v>0</v>
      </c>
      <c r="N456" s="10">
        <f t="shared" si="99"/>
        <v>8594.2771373414234</v>
      </c>
      <c r="O456" s="43">
        <f t="shared" si="99"/>
        <v>-1114.4283680111992</v>
      </c>
      <c r="P456" s="10">
        <f t="shared" si="99"/>
        <v>7479.8487693302241</v>
      </c>
      <c r="Q456" s="10">
        <f t="shared" si="99"/>
        <v>1590.3688775510204</v>
      </c>
      <c r="R456" s="10">
        <f t="shared" si="99"/>
        <v>76156.150027578595</v>
      </c>
      <c r="S456" s="37"/>
      <c r="T456" s="41">
        <f>T455/($D455)</f>
        <v>147.50390237175949</v>
      </c>
      <c r="U456" s="41">
        <f>U455/($D455)</f>
        <v>5741.9759894074441</v>
      </c>
      <c r="V456" s="41">
        <f>V455/($D455)</f>
        <v>537.78268063982341</v>
      </c>
      <c r="W456" s="41">
        <f>W455/($D455)</f>
        <v>0</v>
      </c>
    </row>
    <row r="457" spans="1:23" x14ac:dyDescent="0.2">
      <c r="A457" s="2"/>
      <c r="B457" s="3"/>
      <c r="C457" s="4"/>
      <c r="I457" s="10"/>
      <c r="J457" s="10"/>
      <c r="K457" s="10"/>
      <c r="L457" s="10"/>
      <c r="M457" s="10"/>
      <c r="N457" s="10"/>
      <c r="O457" s="43"/>
      <c r="P457" s="10"/>
      <c r="Q457" s="10"/>
      <c r="R457" s="10"/>
      <c r="S457" s="37"/>
      <c r="T457" s="44"/>
      <c r="U457" s="44"/>
      <c r="V457" s="44"/>
      <c r="W457" s="44"/>
    </row>
    <row r="458" spans="1:23" x14ac:dyDescent="0.2">
      <c r="A458" s="3" t="s">
        <v>173</v>
      </c>
      <c r="B458" s="3"/>
      <c r="C458" s="8" t="s">
        <v>174</v>
      </c>
      <c r="I458" s="10"/>
      <c r="J458" s="10"/>
      <c r="K458" s="10"/>
      <c r="L458" s="10"/>
      <c r="M458" s="10"/>
      <c r="N458" s="10"/>
      <c r="O458" s="43"/>
      <c r="P458" s="10"/>
      <c r="Q458" s="10"/>
      <c r="R458" s="10"/>
      <c r="S458" s="37"/>
      <c r="T458" s="44"/>
      <c r="U458" s="44"/>
      <c r="V458" s="44"/>
      <c r="W458" s="44"/>
    </row>
    <row r="459" spans="1:23" x14ac:dyDescent="0.2">
      <c r="A459" s="2"/>
      <c r="B459" s="3"/>
      <c r="C459" s="4" t="str">
        <f>C$11</f>
        <v>TOTAL</v>
      </c>
      <c r="D459" s="32">
        <f>[1]transpose!A150</f>
        <v>421.5</v>
      </c>
      <c r="E459" s="32">
        <f>[1]transpose!B150</f>
        <v>0</v>
      </c>
      <c r="F459" s="32">
        <f>[1]transpose!C150</f>
        <v>0</v>
      </c>
      <c r="G459" s="32">
        <f>[1]transpose!D150</f>
        <v>0</v>
      </c>
      <c r="H459" s="32">
        <f>[1]transpose!E150</f>
        <v>183.3</v>
      </c>
      <c r="I459" s="10">
        <f>[1]transpose!F150</f>
        <v>3954725.49</v>
      </c>
      <c r="J459" s="10">
        <f>[1]transpose!G150</f>
        <v>0</v>
      </c>
      <c r="K459" s="10">
        <f>[1]transpose!H150</f>
        <v>0</v>
      </c>
      <c r="L459" s="10">
        <f>[1]transpose!I150</f>
        <v>0</v>
      </c>
      <c r="M459" s="10">
        <f>[1]transpose!J150</f>
        <v>0</v>
      </c>
      <c r="N459" s="10">
        <f>[1]transpose!K150</f>
        <v>3954725.49</v>
      </c>
      <c r="O459" s="43">
        <f>[1]transpose!L150</f>
        <v>-512813.14336534688</v>
      </c>
      <c r="P459" s="10">
        <f>[1]transpose!M150</f>
        <v>3441912.3466346534</v>
      </c>
      <c r="Q459" s="10">
        <f>[1]transpose!N150</f>
        <v>737995.67</v>
      </c>
      <c r="R459" s="10">
        <f>[1]transpose!O150</f>
        <v>47132180</v>
      </c>
      <c r="S459" s="37">
        <f>[1]transpose!P150</f>
        <v>15.657999999999998</v>
      </c>
      <c r="T459" s="41">
        <f>[1]transpose!Q150</f>
        <v>66724.259999999995</v>
      </c>
      <c r="U459" s="41">
        <f>[1]transpose!R150</f>
        <v>2637192.4166346537</v>
      </c>
      <c r="V459" s="41">
        <f>[1]transpose!S150</f>
        <v>333800</v>
      </c>
      <c r="W459" s="41">
        <f>[1]transpose!T150</f>
        <v>0</v>
      </c>
    </row>
    <row r="460" spans="1:23" x14ac:dyDescent="0.2">
      <c r="A460" s="2"/>
      <c r="B460" s="3"/>
      <c r="C460" s="4" t="str">
        <f>C$12</f>
        <v>PER PUPIL</v>
      </c>
      <c r="I460" s="10">
        <f>I459/(D459)</f>
        <v>9382.5041281138801</v>
      </c>
      <c r="J460" s="10">
        <f>J459/(D459)</f>
        <v>0</v>
      </c>
      <c r="K460" s="10"/>
      <c r="L460" s="10"/>
      <c r="M460" s="10">
        <f t="shared" ref="M460:R460" si="100">M459/($D459)</f>
        <v>0</v>
      </c>
      <c r="N460" s="10">
        <f t="shared" si="100"/>
        <v>9382.5041281138801</v>
      </c>
      <c r="O460" s="43">
        <f t="shared" si="100"/>
        <v>-1216.6385370470864</v>
      </c>
      <c r="P460" s="10">
        <f t="shared" si="100"/>
        <v>8165.8655910667931</v>
      </c>
      <c r="Q460" s="10">
        <f t="shared" si="100"/>
        <v>1750.8794068801899</v>
      </c>
      <c r="R460" s="10">
        <f t="shared" si="100"/>
        <v>111820.11862396204</v>
      </c>
      <c r="S460" s="37"/>
      <c r="T460" s="41">
        <f>T459/($D459)</f>
        <v>158.30192170818503</v>
      </c>
      <c r="U460" s="41">
        <f>U459/($D459)</f>
        <v>6256.6842624784194</v>
      </c>
      <c r="V460" s="41">
        <f>V459/($D459)</f>
        <v>791.93357058125741</v>
      </c>
      <c r="W460" s="41">
        <f>W459/($D459)</f>
        <v>0</v>
      </c>
    </row>
    <row r="461" spans="1:23" x14ac:dyDescent="0.2">
      <c r="A461" s="2"/>
      <c r="B461" s="3"/>
      <c r="C461" s="4"/>
      <c r="I461" s="10"/>
      <c r="J461" s="10"/>
      <c r="K461" s="10"/>
      <c r="L461" s="10"/>
      <c r="M461" s="10"/>
      <c r="N461" s="10"/>
      <c r="O461" s="43"/>
      <c r="P461" s="10"/>
      <c r="Q461" s="10"/>
      <c r="R461" s="10"/>
      <c r="S461" s="37"/>
      <c r="T461" s="44"/>
      <c r="U461" s="44"/>
      <c r="V461" s="44"/>
      <c r="W461" s="44"/>
    </row>
    <row r="462" spans="1:23" x14ac:dyDescent="0.2">
      <c r="A462" s="3" t="s">
        <v>175</v>
      </c>
      <c r="B462" s="3"/>
      <c r="C462" s="8" t="s">
        <v>175</v>
      </c>
      <c r="I462" s="10"/>
      <c r="J462" s="10"/>
      <c r="K462" s="10"/>
      <c r="L462" s="10"/>
      <c r="M462" s="10"/>
      <c r="N462" s="10"/>
      <c r="O462" s="43"/>
      <c r="P462" s="10"/>
      <c r="Q462" s="10"/>
      <c r="R462" s="10"/>
      <c r="S462" s="37"/>
      <c r="T462" s="44"/>
      <c r="U462" s="44"/>
      <c r="V462" s="44"/>
      <c r="W462" s="44"/>
    </row>
    <row r="463" spans="1:23" x14ac:dyDescent="0.2">
      <c r="A463" s="2"/>
      <c r="B463" s="3"/>
      <c r="C463" s="4" t="str">
        <f>C$11</f>
        <v>TOTAL</v>
      </c>
      <c r="D463" s="32">
        <f>[1]transpose!A151</f>
        <v>5888.1</v>
      </c>
      <c r="E463" s="32">
        <f>[1]transpose!B151</f>
        <v>0</v>
      </c>
      <c r="F463" s="32">
        <f>[1]transpose!C151</f>
        <v>0</v>
      </c>
      <c r="G463" s="32">
        <f>[1]transpose!D151</f>
        <v>0</v>
      </c>
      <c r="H463" s="32">
        <f>[1]transpose!E151</f>
        <v>2734.7</v>
      </c>
      <c r="I463" s="10">
        <f>[1]transpose!F151</f>
        <v>47011703.25</v>
      </c>
      <c r="J463" s="10">
        <f>[1]transpose!G151</f>
        <v>0</v>
      </c>
      <c r="K463" s="10">
        <f>[1]transpose!H151</f>
        <v>0</v>
      </c>
      <c r="L463" s="10">
        <f>[1]transpose!I151</f>
        <v>0</v>
      </c>
      <c r="M463" s="10">
        <f>[1]transpose!J151</f>
        <v>0</v>
      </c>
      <c r="N463" s="10">
        <f>[1]transpose!K151</f>
        <v>47011703.25</v>
      </c>
      <c r="O463" s="43">
        <f>[1]transpose!L151</f>
        <v>-6096053.7917364761</v>
      </c>
      <c r="P463" s="10">
        <f>[1]transpose!M151</f>
        <v>40915649.458263524</v>
      </c>
      <c r="Q463" s="10">
        <f>[1]transpose!N151</f>
        <v>9984938.1500000004</v>
      </c>
      <c r="R463" s="10">
        <f>[1]transpose!O151</f>
        <v>454542639</v>
      </c>
      <c r="S463" s="37">
        <f>[1]transpose!P151</f>
        <v>21.966999999999999</v>
      </c>
      <c r="T463" s="41">
        <f>[1]transpose!Q151</f>
        <v>1300035.22</v>
      </c>
      <c r="U463" s="41">
        <f>[1]transpose!R151</f>
        <v>29630676.088263527</v>
      </c>
      <c r="V463" s="41">
        <f>[1]transpose!S151</f>
        <v>0</v>
      </c>
      <c r="W463" s="41">
        <f>[1]transpose!T151</f>
        <v>43777.889571688691</v>
      </c>
    </row>
    <row r="464" spans="1:23" x14ac:dyDescent="0.2">
      <c r="A464" s="2"/>
      <c r="B464" s="3"/>
      <c r="C464" s="4" t="str">
        <f>C$12</f>
        <v>PER PUPIL</v>
      </c>
      <c r="I464" s="10">
        <f>I463/(D463)</f>
        <v>7984.1889998471488</v>
      </c>
      <c r="J464" s="10">
        <f>J463/(D463)</f>
        <v>0</v>
      </c>
      <c r="K464" s="10"/>
      <c r="L464" s="10"/>
      <c r="M464" s="10">
        <f t="shared" ref="M464:R464" si="101">M463/($D463)</f>
        <v>0</v>
      </c>
      <c r="N464" s="10">
        <f t="shared" si="101"/>
        <v>7984.1889998471488</v>
      </c>
      <c r="O464" s="43">
        <f t="shared" si="101"/>
        <v>-1035.3176392616422</v>
      </c>
      <c r="P464" s="10">
        <f t="shared" si="101"/>
        <v>6948.8713605855064</v>
      </c>
      <c r="Q464" s="10">
        <f t="shared" si="101"/>
        <v>1695.7827057964369</v>
      </c>
      <c r="R464" s="10">
        <f t="shared" si="101"/>
        <v>77196.827329698877</v>
      </c>
      <c r="S464" s="37"/>
      <c r="T464" s="41">
        <f>T463/($D463)</f>
        <v>220.79027530103087</v>
      </c>
      <c r="U464" s="41">
        <f>U463/($D463)</f>
        <v>5032.2983794880392</v>
      </c>
      <c r="V464" s="41">
        <f>V463/($D463)</f>
        <v>0</v>
      </c>
      <c r="W464" s="41">
        <f>W463/($D463)</f>
        <v>7.4349772544095192</v>
      </c>
    </row>
    <row r="465" spans="1:23" x14ac:dyDescent="0.2">
      <c r="A465" s="2"/>
      <c r="B465" s="3"/>
      <c r="C465" s="4"/>
      <c r="I465" s="10"/>
      <c r="J465" s="10"/>
      <c r="K465" s="10"/>
      <c r="L465" s="10"/>
      <c r="M465" s="10"/>
      <c r="N465" s="10"/>
      <c r="O465" s="43"/>
      <c r="P465" s="10"/>
      <c r="Q465" s="10"/>
      <c r="R465" s="10"/>
      <c r="S465" s="37"/>
      <c r="T465" s="44"/>
      <c r="U465" s="44"/>
      <c r="V465" s="44"/>
      <c r="W465" s="44"/>
    </row>
    <row r="466" spans="1:23" x14ac:dyDescent="0.2">
      <c r="A466" s="3" t="s">
        <v>175</v>
      </c>
      <c r="B466" s="3"/>
      <c r="C466" s="8" t="s">
        <v>176</v>
      </c>
      <c r="I466" s="10"/>
      <c r="J466" s="10"/>
      <c r="K466" s="10"/>
      <c r="L466" s="10"/>
      <c r="M466" s="10"/>
      <c r="N466" s="10"/>
      <c r="O466" s="43"/>
      <c r="P466" s="10"/>
      <c r="Q466" s="10"/>
      <c r="R466" s="10"/>
      <c r="S466" s="37"/>
      <c r="T466" s="44"/>
      <c r="U466" s="44"/>
      <c r="V466" s="44"/>
      <c r="W466" s="44"/>
    </row>
    <row r="467" spans="1:23" x14ac:dyDescent="0.2">
      <c r="A467" s="2"/>
      <c r="B467" s="3"/>
      <c r="C467" s="4" t="str">
        <f>C$11</f>
        <v>TOTAL</v>
      </c>
      <c r="D467" s="32">
        <f>[1]transpose!A152</f>
        <v>273.7</v>
      </c>
      <c r="E467" s="32">
        <f>[1]transpose!B152</f>
        <v>0</v>
      </c>
      <c r="F467" s="32">
        <f>[1]transpose!C152</f>
        <v>0</v>
      </c>
      <c r="G467" s="32">
        <f>[1]transpose!D152</f>
        <v>0</v>
      </c>
      <c r="H467" s="32">
        <f>[1]transpose!E152</f>
        <v>110.2</v>
      </c>
      <c r="I467" s="10">
        <f>[1]transpose!F152</f>
        <v>3219632.92</v>
      </c>
      <c r="J467" s="10">
        <f>[1]transpose!G152</f>
        <v>236390.1</v>
      </c>
      <c r="K467" s="10">
        <f>[1]transpose!H152</f>
        <v>0</v>
      </c>
      <c r="L467" s="10">
        <f>[1]transpose!I152</f>
        <v>0</v>
      </c>
      <c r="M467" s="10">
        <f>[1]transpose!J152</f>
        <v>0</v>
      </c>
      <c r="N467" s="10">
        <f>[1]transpose!K152</f>
        <v>3456023.02</v>
      </c>
      <c r="O467" s="43">
        <f>[1]transpose!L152</f>
        <v>-448145.90365643788</v>
      </c>
      <c r="P467" s="10">
        <f>[1]transpose!M152</f>
        <v>3007877.116343562</v>
      </c>
      <c r="Q467" s="10">
        <f>[1]transpose!N152</f>
        <v>829651.12</v>
      </c>
      <c r="R467" s="10">
        <f>[1]transpose!O152</f>
        <v>41693106</v>
      </c>
      <c r="S467" s="37">
        <f>[1]transpose!P152</f>
        <v>19.899000000000001</v>
      </c>
      <c r="T467" s="41">
        <f>[1]transpose!Q152</f>
        <v>103002.35</v>
      </c>
      <c r="U467" s="41">
        <f>[1]transpose!R152</f>
        <v>2075223.6463435618</v>
      </c>
      <c r="V467" s="41">
        <f>[1]transpose!S152</f>
        <v>248000</v>
      </c>
      <c r="W467" s="41">
        <f>[1]transpose!T152</f>
        <v>18682.46656114014</v>
      </c>
    </row>
    <row r="468" spans="1:23" x14ac:dyDescent="0.2">
      <c r="A468" s="2"/>
      <c r="B468" s="3"/>
      <c r="C468" s="4" t="str">
        <f>C$12</f>
        <v>PER PUPIL</v>
      </c>
      <c r="I468" s="10">
        <f>I467/(D467)</f>
        <v>11763.364705882354</v>
      </c>
      <c r="J468" s="10">
        <f>J467/(D467)</f>
        <v>863.68322981366464</v>
      </c>
      <c r="K468" s="10"/>
      <c r="L468" s="10"/>
      <c r="M468" s="10">
        <f t="shared" ref="M468:R468" si="102">M467/($D467)</f>
        <v>0</v>
      </c>
      <c r="N468" s="10">
        <f t="shared" si="102"/>
        <v>12627.047935696019</v>
      </c>
      <c r="O468" s="43">
        <f t="shared" si="102"/>
        <v>-1637.3617232606427</v>
      </c>
      <c r="P468" s="10">
        <f t="shared" si="102"/>
        <v>10989.686212435376</v>
      </c>
      <c r="Q468" s="10">
        <f t="shared" si="102"/>
        <v>3031.2426744610889</v>
      </c>
      <c r="R468" s="10">
        <f t="shared" si="102"/>
        <v>152331.40664961637</v>
      </c>
      <c r="S468" s="37"/>
      <c r="T468" s="41">
        <f>T467/($D467)</f>
        <v>376.33302886371945</v>
      </c>
      <c r="U468" s="41">
        <f>U467/($D467)</f>
        <v>7582.1105091105655</v>
      </c>
      <c r="V468" s="41">
        <f>V467/($D467)</f>
        <v>906.10157106320798</v>
      </c>
      <c r="W468" s="41">
        <f>W467/($D467)</f>
        <v>68.258920574132773</v>
      </c>
    </row>
    <row r="469" spans="1:23" x14ac:dyDescent="0.2">
      <c r="A469" s="2"/>
      <c r="B469" s="3"/>
      <c r="C469" s="4"/>
      <c r="I469" s="10"/>
      <c r="J469" s="10"/>
      <c r="K469" s="10"/>
      <c r="L469" s="10"/>
      <c r="M469" s="10"/>
      <c r="N469" s="10"/>
      <c r="O469" s="43"/>
      <c r="P469" s="10"/>
      <c r="Q469" s="10"/>
      <c r="R469" s="10"/>
      <c r="S469" s="37"/>
      <c r="T469" s="44"/>
      <c r="U469" s="44"/>
      <c r="V469" s="44"/>
      <c r="W469" s="44"/>
    </row>
    <row r="470" spans="1:23" x14ac:dyDescent="0.2">
      <c r="A470" s="3" t="s">
        <v>177</v>
      </c>
      <c r="B470" s="3"/>
      <c r="C470" s="8" t="s">
        <v>178</v>
      </c>
      <c r="I470" s="10"/>
      <c r="J470" s="10"/>
      <c r="K470" s="10"/>
      <c r="L470" s="10"/>
      <c r="M470" s="10"/>
      <c r="N470" s="10"/>
      <c r="O470" s="43"/>
      <c r="P470" s="10"/>
      <c r="Q470" s="10"/>
      <c r="R470" s="10"/>
      <c r="S470" s="37"/>
      <c r="T470" s="44"/>
      <c r="U470" s="44"/>
      <c r="V470" s="44"/>
      <c r="W470" s="44"/>
    </row>
    <row r="471" spans="1:23" x14ac:dyDescent="0.2">
      <c r="A471" s="2"/>
      <c r="B471" s="3"/>
      <c r="C471" s="4" t="str">
        <f>C$11</f>
        <v>TOTAL</v>
      </c>
      <c r="D471" s="32">
        <f>[1]transpose!A153</f>
        <v>1453.6</v>
      </c>
      <c r="E471" s="32">
        <f>[1]transpose!B153</f>
        <v>0</v>
      </c>
      <c r="F471" s="32">
        <f>[1]transpose!C153</f>
        <v>0</v>
      </c>
      <c r="G471" s="32">
        <f>[1]transpose!D153</f>
        <v>0</v>
      </c>
      <c r="H471" s="32">
        <f>[1]transpose!E153</f>
        <v>631.70000000000005</v>
      </c>
      <c r="I471" s="10">
        <f>[1]transpose!F153</f>
        <v>11921248.050000001</v>
      </c>
      <c r="J471" s="10">
        <f>[1]transpose!G153</f>
        <v>13695.26</v>
      </c>
      <c r="K471" s="10">
        <f>[1]transpose!H153</f>
        <v>0</v>
      </c>
      <c r="L471" s="10">
        <f>[1]transpose!I153</f>
        <v>0</v>
      </c>
      <c r="M471" s="10">
        <f>[1]transpose!J153</f>
        <v>0</v>
      </c>
      <c r="N471" s="10">
        <f>[1]transpose!K153</f>
        <v>11934943.310000001</v>
      </c>
      <c r="O471" s="43">
        <f>[1]transpose!L153</f>
        <v>-1547615.8358309511</v>
      </c>
      <c r="P471" s="10">
        <f>[1]transpose!M153</f>
        <v>10387327.474169049</v>
      </c>
      <c r="Q471" s="10">
        <f>[1]transpose!N153</f>
        <v>5393910.2300000004</v>
      </c>
      <c r="R471" s="10">
        <f>[1]transpose!O153</f>
        <v>199774453</v>
      </c>
      <c r="S471" s="37">
        <f>[1]transpose!P153</f>
        <v>27</v>
      </c>
      <c r="T471" s="41">
        <f>[1]transpose!Q153</f>
        <v>607364.61</v>
      </c>
      <c r="U471" s="41">
        <f>[1]transpose!R153</f>
        <v>4386052.6341690486</v>
      </c>
      <c r="V471" s="41">
        <f>[1]transpose!S153</f>
        <v>400000</v>
      </c>
      <c r="W471" s="41">
        <f>[1]transpose!T153</f>
        <v>0</v>
      </c>
    </row>
    <row r="472" spans="1:23" x14ac:dyDescent="0.2">
      <c r="A472" s="2"/>
      <c r="B472" s="3"/>
      <c r="C472" s="4" t="str">
        <f>C$12</f>
        <v>PER PUPIL</v>
      </c>
      <c r="I472" s="10">
        <f>I471/(D471)</f>
        <v>8201.1888070996156</v>
      </c>
      <c r="J472" s="10">
        <f>J471/(D471)</f>
        <v>9.4216152999449658</v>
      </c>
      <c r="K472" s="10"/>
      <c r="L472" s="10"/>
      <c r="M472" s="10">
        <f t="shared" ref="M472:R472" si="103">M471/($D471)</f>
        <v>0</v>
      </c>
      <c r="N472" s="10">
        <f t="shared" si="103"/>
        <v>8210.6104223995608</v>
      </c>
      <c r="O472" s="43">
        <f t="shared" si="103"/>
        <v>-1064.6779277868404</v>
      </c>
      <c r="P472" s="10">
        <f t="shared" si="103"/>
        <v>7145.9324946127199</v>
      </c>
      <c r="Q472" s="10">
        <f t="shared" si="103"/>
        <v>3710.7252545404517</v>
      </c>
      <c r="R472" s="10">
        <f t="shared" si="103"/>
        <v>137434.26871216291</v>
      </c>
      <c r="S472" s="37"/>
      <c r="T472" s="41">
        <f>T471/($D471)</f>
        <v>417.83476197028068</v>
      </c>
      <c r="U472" s="41">
        <f>U471/($D471)</f>
        <v>3017.3724781019873</v>
      </c>
      <c r="V472" s="41">
        <f>V471/($D471)</f>
        <v>275.17886626307103</v>
      </c>
      <c r="W472" s="41">
        <f>W471/($D471)</f>
        <v>0</v>
      </c>
    </row>
    <row r="473" spans="1:23" x14ac:dyDescent="0.2">
      <c r="A473" s="2"/>
      <c r="B473" s="3"/>
      <c r="C473" s="4"/>
      <c r="I473" s="10"/>
      <c r="J473" s="10"/>
      <c r="K473" s="10"/>
      <c r="L473" s="10"/>
      <c r="M473" s="10"/>
      <c r="N473" s="10"/>
      <c r="O473" s="43"/>
      <c r="P473" s="10"/>
      <c r="Q473" s="10"/>
      <c r="R473" s="10"/>
      <c r="S473" s="37"/>
      <c r="T473" s="44"/>
      <c r="U473" s="44"/>
      <c r="V473" s="44"/>
      <c r="W473" s="44"/>
    </row>
    <row r="474" spans="1:23" x14ac:dyDescent="0.2">
      <c r="A474" s="3" t="s">
        <v>177</v>
      </c>
      <c r="B474" s="3"/>
      <c r="C474" s="8" t="s">
        <v>179</v>
      </c>
      <c r="I474" s="10"/>
      <c r="J474" s="10"/>
      <c r="K474" s="10"/>
      <c r="L474" s="10"/>
      <c r="M474" s="10"/>
      <c r="N474" s="10"/>
      <c r="O474" s="43"/>
      <c r="P474" s="10"/>
      <c r="Q474" s="10"/>
      <c r="R474" s="10"/>
      <c r="S474" s="37"/>
      <c r="T474" s="44"/>
      <c r="U474" s="44"/>
      <c r="V474" s="44"/>
      <c r="W474" s="44"/>
    </row>
    <row r="475" spans="1:23" x14ac:dyDescent="0.2">
      <c r="A475" s="2"/>
      <c r="B475" s="3"/>
      <c r="C475" s="4" t="str">
        <f>C$11</f>
        <v>TOTAL</v>
      </c>
      <c r="D475" s="32">
        <f>[1]transpose!A154</f>
        <v>2991.2</v>
      </c>
      <c r="E475" s="32">
        <f>[1]transpose!B154</f>
        <v>0</v>
      </c>
      <c r="F475" s="32">
        <f>[1]transpose!C154</f>
        <v>0</v>
      </c>
      <c r="G475" s="32">
        <f>[1]transpose!D154</f>
        <v>0</v>
      </c>
      <c r="H475" s="32">
        <f>[1]transpose!E154</f>
        <v>1708.6</v>
      </c>
      <c r="I475" s="10">
        <f>[1]transpose!F154</f>
        <v>24152197.32</v>
      </c>
      <c r="J475" s="10">
        <f>[1]transpose!G154</f>
        <v>0</v>
      </c>
      <c r="K475" s="10">
        <f>[1]transpose!H154</f>
        <v>0</v>
      </c>
      <c r="L475" s="10">
        <f>[1]transpose!I154</f>
        <v>0</v>
      </c>
      <c r="M475" s="10">
        <f>[1]transpose!J154</f>
        <v>0</v>
      </c>
      <c r="N475" s="10">
        <f>[1]transpose!K154</f>
        <v>24152197.32</v>
      </c>
      <c r="O475" s="43">
        <f>[1]transpose!L154</f>
        <v>-3131839.1777552445</v>
      </c>
      <c r="P475" s="10">
        <f>[1]transpose!M154</f>
        <v>21020358.142244756</v>
      </c>
      <c r="Q475" s="10">
        <f>[1]transpose!N154</f>
        <v>5990486.2199999997</v>
      </c>
      <c r="R475" s="10">
        <f>[1]transpose!O154</f>
        <v>221869860</v>
      </c>
      <c r="S475" s="37">
        <f>[1]transpose!P154</f>
        <v>27</v>
      </c>
      <c r="T475" s="41">
        <f>[1]transpose!Q154</f>
        <v>606869.12</v>
      </c>
      <c r="U475" s="41">
        <f>[1]transpose!R154</f>
        <v>14423002.802244758</v>
      </c>
      <c r="V475" s="41">
        <f>[1]transpose!S154</f>
        <v>550000</v>
      </c>
      <c r="W475" s="41">
        <f>[1]transpose!T154</f>
        <v>44272.618446156048</v>
      </c>
    </row>
    <row r="476" spans="1:23" x14ac:dyDescent="0.2">
      <c r="A476" s="2"/>
      <c r="B476" s="3"/>
      <c r="C476" s="4" t="str">
        <f>C$12</f>
        <v>PER PUPIL</v>
      </c>
      <c r="I476" s="10">
        <f>I475/(D475)</f>
        <v>8074.41739769992</v>
      </c>
      <c r="J476" s="10">
        <f>J475/(D475)</f>
        <v>0</v>
      </c>
      <c r="K476" s="10"/>
      <c r="L476" s="10"/>
      <c r="M476" s="10">
        <f t="shared" ref="M476:R476" si="104">M475/($D475)</f>
        <v>0</v>
      </c>
      <c r="N476" s="10">
        <f t="shared" si="104"/>
        <v>8074.41739769992</v>
      </c>
      <c r="O476" s="43">
        <f t="shared" si="104"/>
        <v>-1047.0176443418177</v>
      </c>
      <c r="P476" s="10">
        <f t="shared" si="104"/>
        <v>7027.3997533581032</v>
      </c>
      <c r="Q476" s="10">
        <f t="shared" si="104"/>
        <v>2002.7033364535973</v>
      </c>
      <c r="R476" s="10">
        <f t="shared" si="104"/>
        <v>74174.197646429529</v>
      </c>
      <c r="S476" s="37"/>
      <c r="T476" s="41">
        <f>T475/($D475)</f>
        <v>202.88483551751807</v>
      </c>
      <c r="U476" s="41">
        <f>U475/($D475)</f>
        <v>4821.8115813869881</v>
      </c>
      <c r="V476" s="41">
        <f>V475/($D475)</f>
        <v>183.87269323348491</v>
      </c>
      <c r="W476" s="41">
        <f>W475/($D475)</f>
        <v>14.800955618533047</v>
      </c>
    </row>
    <row r="477" spans="1:23" x14ac:dyDescent="0.2">
      <c r="A477" s="2"/>
      <c r="B477" s="3"/>
      <c r="C477" s="4"/>
      <c r="I477" s="10"/>
      <c r="J477" s="10"/>
      <c r="K477" s="10"/>
      <c r="L477" s="10"/>
      <c r="M477" s="10"/>
      <c r="N477" s="10"/>
      <c r="O477" s="43"/>
      <c r="P477" s="10"/>
      <c r="Q477" s="10"/>
      <c r="R477" s="10"/>
      <c r="S477" s="37"/>
      <c r="T477" s="44"/>
      <c r="U477" s="44"/>
      <c r="V477" s="44"/>
      <c r="W477" s="44"/>
    </row>
    <row r="478" spans="1:23" x14ac:dyDescent="0.2">
      <c r="A478" s="3" t="s">
        <v>177</v>
      </c>
      <c r="B478" s="3"/>
      <c r="C478" s="8" t="s">
        <v>180</v>
      </c>
      <c r="I478" s="10"/>
      <c r="J478" s="10"/>
      <c r="K478" s="10"/>
      <c r="L478" s="10"/>
      <c r="M478" s="10"/>
      <c r="N478" s="10"/>
      <c r="O478" s="43"/>
      <c r="P478" s="10"/>
      <c r="Q478" s="10"/>
      <c r="R478" s="10"/>
      <c r="S478" s="37"/>
      <c r="T478" s="44"/>
      <c r="U478" s="44"/>
      <c r="V478" s="44"/>
      <c r="W478" s="44"/>
    </row>
    <row r="479" spans="1:23" x14ac:dyDescent="0.2">
      <c r="A479" s="2"/>
      <c r="B479" s="3"/>
      <c r="C479" s="4" t="str">
        <f>C$11</f>
        <v>TOTAL</v>
      </c>
      <c r="D479" s="32">
        <f>[1]transpose!A155</f>
        <v>219.4</v>
      </c>
      <c r="E479" s="32">
        <f>[1]transpose!B155</f>
        <v>0</v>
      </c>
      <c r="F479" s="32">
        <f>[1]transpose!C155</f>
        <v>0</v>
      </c>
      <c r="G479" s="32">
        <f>[1]transpose!D155</f>
        <v>0</v>
      </c>
      <c r="H479" s="32">
        <f>[1]transpose!E155</f>
        <v>56.4</v>
      </c>
      <c r="I479" s="10">
        <f>[1]transpose!F155</f>
        <v>2775715.6799999997</v>
      </c>
      <c r="J479" s="10">
        <f>[1]transpose!G155</f>
        <v>0</v>
      </c>
      <c r="K479" s="10">
        <f>[1]transpose!H155</f>
        <v>0</v>
      </c>
      <c r="L479" s="10">
        <f>[1]transpose!I155</f>
        <v>0</v>
      </c>
      <c r="M479" s="10">
        <f>[1]transpose!J155</f>
        <v>0</v>
      </c>
      <c r="N479" s="10">
        <f>[1]transpose!K155</f>
        <v>2775715.6799999997</v>
      </c>
      <c r="O479" s="43">
        <f>[1]transpose!L155</f>
        <v>-359929.78186439967</v>
      </c>
      <c r="P479" s="10">
        <f>[1]transpose!M155</f>
        <v>2415785.8981356001</v>
      </c>
      <c r="Q479" s="10">
        <f>[1]transpose!N155</f>
        <v>435039.12</v>
      </c>
      <c r="R479" s="10">
        <f>[1]transpose!O155</f>
        <v>16112560</v>
      </c>
      <c r="S479" s="37">
        <f>[1]transpose!P155</f>
        <v>27</v>
      </c>
      <c r="T479" s="41">
        <f>[1]transpose!Q155</f>
        <v>49188.72</v>
      </c>
      <c r="U479" s="41">
        <f>[1]transpose!R155</f>
        <v>1931558.0581356001</v>
      </c>
      <c r="V479" s="41">
        <f>[1]transpose!S155</f>
        <v>9617.9</v>
      </c>
      <c r="W479" s="41">
        <f>[1]transpose!T155</f>
        <v>0</v>
      </c>
    </row>
    <row r="480" spans="1:23" x14ac:dyDescent="0.2">
      <c r="A480" s="2"/>
      <c r="B480" s="3"/>
      <c r="C480" s="4" t="str">
        <f>C$12</f>
        <v>PER PUPIL</v>
      </c>
      <c r="I480" s="10">
        <f>I479/(D479)</f>
        <v>12651.393254329989</v>
      </c>
      <c r="J480" s="10">
        <f>J479/(D479)</f>
        <v>0</v>
      </c>
      <c r="K480" s="10"/>
      <c r="L480" s="10"/>
      <c r="M480" s="10">
        <f t="shared" ref="M480:R480" si="105">M479/($D479)</f>
        <v>0</v>
      </c>
      <c r="N480" s="10">
        <f t="shared" si="105"/>
        <v>12651.393254329989</v>
      </c>
      <c r="O480" s="43">
        <f t="shared" si="105"/>
        <v>-1640.518604669096</v>
      </c>
      <c r="P480" s="10">
        <f t="shared" si="105"/>
        <v>11010.874649660893</v>
      </c>
      <c r="Q480" s="10">
        <f t="shared" si="105"/>
        <v>1982.8583409298085</v>
      </c>
      <c r="R480" s="10">
        <f t="shared" si="105"/>
        <v>73439.197812215134</v>
      </c>
      <c r="S480" s="37"/>
      <c r="T480" s="41">
        <f>T479/($D479)</f>
        <v>224.19653600729262</v>
      </c>
      <c r="U480" s="41">
        <f>U479/($D479)</f>
        <v>8803.819772723793</v>
      </c>
      <c r="V480" s="41">
        <f>V479/($D479)</f>
        <v>43.837283500455783</v>
      </c>
      <c r="W480" s="41">
        <f>W479/($D479)</f>
        <v>0</v>
      </c>
    </row>
    <row r="481" spans="1:23" x14ac:dyDescent="0.2">
      <c r="A481" s="2"/>
      <c r="B481" s="3"/>
      <c r="C481" s="4"/>
      <c r="I481" s="10"/>
      <c r="J481" s="10"/>
      <c r="K481" s="10"/>
      <c r="L481" s="10"/>
      <c r="M481" s="10"/>
      <c r="N481" s="10"/>
      <c r="O481" s="43"/>
      <c r="P481" s="10"/>
      <c r="Q481" s="10"/>
      <c r="R481" s="10"/>
      <c r="S481" s="37"/>
      <c r="T481" s="44"/>
      <c r="U481" s="44"/>
      <c r="V481" s="44"/>
      <c r="W481" s="44"/>
    </row>
    <row r="482" spans="1:23" x14ac:dyDescent="0.2">
      <c r="A482" s="3" t="s">
        <v>177</v>
      </c>
      <c r="B482" s="3"/>
      <c r="C482" s="8" t="s">
        <v>181</v>
      </c>
      <c r="I482" s="10"/>
      <c r="J482" s="10"/>
      <c r="K482" s="10"/>
      <c r="L482" s="10"/>
      <c r="M482" s="10"/>
      <c r="N482" s="10"/>
      <c r="O482" s="43"/>
      <c r="P482" s="10"/>
      <c r="Q482" s="10"/>
      <c r="R482" s="10"/>
      <c r="S482" s="37"/>
      <c r="T482" s="44"/>
      <c r="U482" s="44"/>
      <c r="V482" s="44"/>
      <c r="W482" s="44"/>
    </row>
    <row r="483" spans="1:23" x14ac:dyDescent="0.2">
      <c r="A483" s="2"/>
      <c r="B483" s="3"/>
      <c r="C483" s="4" t="str">
        <f>C$11</f>
        <v>TOTAL</v>
      </c>
      <c r="D483" s="32">
        <f>[1]transpose!A156</f>
        <v>524.9</v>
      </c>
      <c r="E483" s="32">
        <f>[1]transpose!B156</f>
        <v>0</v>
      </c>
      <c r="F483" s="32">
        <f>[1]transpose!C156</f>
        <v>0</v>
      </c>
      <c r="G483" s="32">
        <f>[1]transpose!D156</f>
        <v>0</v>
      </c>
      <c r="H483" s="32">
        <f>[1]transpose!E156</f>
        <v>186.5</v>
      </c>
      <c r="I483" s="10">
        <f>[1]transpose!F156</f>
        <v>4676956.46</v>
      </c>
      <c r="J483" s="10">
        <f>[1]transpose!G156</f>
        <v>0</v>
      </c>
      <c r="K483" s="10">
        <f>[1]transpose!H156</f>
        <v>0</v>
      </c>
      <c r="L483" s="10">
        <f>[1]transpose!I156</f>
        <v>0</v>
      </c>
      <c r="M483" s="10">
        <f>[1]transpose!J156</f>
        <v>0</v>
      </c>
      <c r="N483" s="10">
        <f>[1]transpose!K156</f>
        <v>4676956.46</v>
      </c>
      <c r="O483" s="43">
        <f>[1]transpose!L156</f>
        <v>-606465.5434871827</v>
      </c>
      <c r="P483" s="10">
        <f>[1]transpose!M156</f>
        <v>4070490.9165128171</v>
      </c>
      <c r="Q483" s="10">
        <f>[1]transpose!N156</f>
        <v>3330704.23</v>
      </c>
      <c r="R483" s="10">
        <f>[1]transpose!O156</f>
        <v>128673140</v>
      </c>
      <c r="S483" s="37">
        <f>[1]transpose!P156</f>
        <v>25.885000000000002</v>
      </c>
      <c r="T483" s="41">
        <f>[1]transpose!Q156</f>
        <v>171650.79</v>
      </c>
      <c r="U483" s="41">
        <f>[1]transpose!R156</f>
        <v>568135.89651281713</v>
      </c>
      <c r="V483" s="41">
        <f>[1]transpose!S156</f>
        <v>0</v>
      </c>
      <c r="W483" s="41">
        <f>[1]transpose!T156</f>
        <v>0</v>
      </c>
    </row>
    <row r="484" spans="1:23" x14ac:dyDescent="0.2">
      <c r="A484" s="2"/>
      <c r="B484" s="3"/>
      <c r="C484" s="4" t="str">
        <f>C$12</f>
        <v>PER PUPIL</v>
      </c>
      <c r="I484" s="10">
        <f>I483/(D483)</f>
        <v>8910.1856734616122</v>
      </c>
      <c r="J484" s="10">
        <f>J483/(D483)</f>
        <v>0</v>
      </c>
      <c r="K484" s="10"/>
      <c r="L484" s="10"/>
      <c r="M484" s="10">
        <f t="shared" ref="M484:R484" si="106">M483/($D483)</f>
        <v>0</v>
      </c>
      <c r="N484" s="10">
        <f t="shared" si="106"/>
        <v>8910.1856734616122</v>
      </c>
      <c r="O484" s="43">
        <f t="shared" si="106"/>
        <v>-1155.3925385543585</v>
      </c>
      <c r="P484" s="10">
        <f t="shared" si="106"/>
        <v>7754.7931349072533</v>
      </c>
      <c r="Q484" s="10">
        <f t="shared" si="106"/>
        <v>6345.4071823204422</v>
      </c>
      <c r="R484" s="10">
        <f t="shared" si="106"/>
        <v>245138.38826443133</v>
      </c>
      <c r="S484" s="37"/>
      <c r="T484" s="41">
        <f>T483/($D483)</f>
        <v>327.01617450943041</v>
      </c>
      <c r="U484" s="41">
        <f>U483/($D483)</f>
        <v>1082.3697780773807</v>
      </c>
      <c r="V484" s="41">
        <f>V483/($D483)</f>
        <v>0</v>
      </c>
      <c r="W484" s="41">
        <f>W483/($D483)</f>
        <v>0</v>
      </c>
    </row>
    <row r="485" spans="1:23" x14ac:dyDescent="0.2">
      <c r="A485" s="2"/>
      <c r="B485" s="3"/>
      <c r="C485" s="4"/>
      <c r="I485" s="10"/>
      <c r="J485" s="10"/>
      <c r="K485" s="10"/>
      <c r="L485" s="10"/>
      <c r="M485" s="10"/>
      <c r="N485" s="10"/>
      <c r="O485" s="43"/>
      <c r="P485" s="10"/>
      <c r="Q485" s="10"/>
      <c r="R485" s="10"/>
      <c r="S485" s="37"/>
      <c r="T485" s="44"/>
      <c r="U485" s="44"/>
      <c r="V485" s="44"/>
      <c r="W485" s="44"/>
    </row>
    <row r="486" spans="1:23" x14ac:dyDescent="0.2">
      <c r="A486" s="3" t="s">
        <v>182</v>
      </c>
      <c r="B486" s="3"/>
      <c r="C486" s="8" t="s">
        <v>183</v>
      </c>
      <c r="I486" s="10"/>
      <c r="J486" s="10"/>
      <c r="K486" s="10"/>
      <c r="L486" s="10"/>
      <c r="M486" s="10"/>
      <c r="N486" s="10"/>
      <c r="O486" s="43"/>
      <c r="P486" s="10"/>
      <c r="Q486" s="10"/>
      <c r="R486" s="10"/>
      <c r="S486" s="37"/>
      <c r="T486" s="44"/>
      <c r="U486" s="44"/>
      <c r="V486" s="44"/>
      <c r="W486" s="44"/>
    </row>
    <row r="487" spans="1:23" x14ac:dyDescent="0.2">
      <c r="A487" s="2"/>
      <c r="B487" s="3"/>
      <c r="C487" s="4" t="str">
        <f>C$11</f>
        <v>TOTAL</v>
      </c>
      <c r="D487" s="32">
        <f>[1]transpose!A157</f>
        <v>1322.5</v>
      </c>
      <c r="E487" s="32">
        <f>[1]transpose!B157</f>
        <v>0</v>
      </c>
      <c r="F487" s="32">
        <f>[1]transpose!C157</f>
        <v>0</v>
      </c>
      <c r="G487" s="32">
        <f>[1]transpose!D157</f>
        <v>0</v>
      </c>
      <c r="H487" s="32">
        <f>[1]transpose!E157</f>
        <v>907.5</v>
      </c>
      <c r="I487" s="10">
        <f>[1]transpose!F157</f>
        <v>11151848.310000001</v>
      </c>
      <c r="J487" s="10">
        <f>[1]transpose!G157</f>
        <v>43090.31</v>
      </c>
      <c r="K487" s="10">
        <f>[1]transpose!H157</f>
        <v>0</v>
      </c>
      <c r="L487" s="10">
        <f>[1]transpose!I157</f>
        <v>0</v>
      </c>
      <c r="M487" s="10">
        <f>[1]transpose!J157</f>
        <v>0</v>
      </c>
      <c r="N487" s="10">
        <f>[1]transpose!K157</f>
        <v>11194938.620000001</v>
      </c>
      <c r="O487" s="43">
        <f>[1]transpose!L157</f>
        <v>-1451658.699958039</v>
      </c>
      <c r="P487" s="10">
        <f>[1]transpose!M157</f>
        <v>9743279.9200419616</v>
      </c>
      <c r="Q487" s="10">
        <f>[1]transpose!N157</f>
        <v>1422959.79</v>
      </c>
      <c r="R487" s="10">
        <f>[1]transpose!O157</f>
        <v>58277421</v>
      </c>
      <c r="S487" s="37">
        <f>[1]transpose!P157</f>
        <v>24.417000000000002</v>
      </c>
      <c r="T487" s="41">
        <f>[1]transpose!Q157</f>
        <v>270075.56</v>
      </c>
      <c r="U487" s="41">
        <f>[1]transpose!R157</f>
        <v>8050244.570041962</v>
      </c>
      <c r="V487" s="41">
        <f>[1]transpose!S157</f>
        <v>0</v>
      </c>
      <c r="W487" s="41">
        <f>[1]transpose!T157</f>
        <v>0</v>
      </c>
    </row>
    <row r="488" spans="1:23" x14ac:dyDescent="0.2">
      <c r="A488" s="2"/>
      <c r="B488" s="3"/>
      <c r="C488" s="4" t="str">
        <f>C$12</f>
        <v>PER PUPIL</v>
      </c>
      <c r="I488" s="10">
        <f>I487/(D487)</f>
        <v>8432.3994782608697</v>
      </c>
      <c r="J488" s="10">
        <f>J487/(D487)</f>
        <v>32.582465028355386</v>
      </c>
      <c r="K488" s="10"/>
      <c r="L488" s="10"/>
      <c r="M488" s="10">
        <f t="shared" ref="M488:R488" si="107">M487/($D487)</f>
        <v>0</v>
      </c>
      <c r="N488" s="10">
        <f t="shared" si="107"/>
        <v>8464.9819432892255</v>
      </c>
      <c r="O488" s="43">
        <f t="shared" si="107"/>
        <v>-1097.6625330495569</v>
      </c>
      <c r="P488" s="10">
        <f t="shared" si="107"/>
        <v>7367.3194102396683</v>
      </c>
      <c r="Q488" s="10">
        <f t="shared" si="107"/>
        <v>1075.9620340264651</v>
      </c>
      <c r="R488" s="10">
        <f t="shared" si="107"/>
        <v>44066.102835538753</v>
      </c>
      <c r="S488" s="37"/>
      <c r="T488" s="41">
        <f>T487/($D487)</f>
        <v>204.21592438563326</v>
      </c>
      <c r="U488" s="41">
        <f>U487/($D487)</f>
        <v>6087.1414518275706</v>
      </c>
      <c r="V488" s="41">
        <f>V487/($D487)</f>
        <v>0</v>
      </c>
      <c r="W488" s="41">
        <f>W487/($D487)</f>
        <v>0</v>
      </c>
    </row>
    <row r="489" spans="1:23" x14ac:dyDescent="0.2">
      <c r="A489" s="2"/>
      <c r="B489" s="3"/>
      <c r="C489" s="4"/>
      <c r="I489" s="10"/>
      <c r="J489" s="10"/>
      <c r="K489" s="10"/>
      <c r="L489" s="10"/>
      <c r="M489" s="10"/>
      <c r="N489" s="10"/>
      <c r="O489" s="43"/>
      <c r="P489" s="10"/>
      <c r="Q489" s="10"/>
      <c r="R489" s="10"/>
      <c r="S489" s="37"/>
      <c r="T489" s="44"/>
      <c r="U489" s="44"/>
      <c r="V489" s="44"/>
      <c r="W489" s="44"/>
    </row>
    <row r="490" spans="1:23" x14ac:dyDescent="0.2">
      <c r="A490" s="3" t="s">
        <v>182</v>
      </c>
      <c r="B490" s="3"/>
      <c r="C490" s="8" t="s">
        <v>184</v>
      </c>
      <c r="I490" s="10"/>
      <c r="J490" s="10"/>
      <c r="K490" s="10"/>
      <c r="L490" s="10"/>
      <c r="M490" s="10"/>
      <c r="N490" s="10"/>
      <c r="O490" s="43"/>
      <c r="P490" s="10"/>
      <c r="Q490" s="10"/>
      <c r="R490" s="10"/>
      <c r="S490" s="37"/>
      <c r="T490" s="44"/>
      <c r="U490" s="44"/>
      <c r="V490" s="44"/>
      <c r="W490" s="44"/>
    </row>
    <row r="491" spans="1:23" x14ac:dyDescent="0.2">
      <c r="A491" s="2"/>
      <c r="B491" s="3"/>
      <c r="C491" s="4" t="str">
        <f>C$11</f>
        <v>TOTAL</v>
      </c>
      <c r="D491" s="32">
        <f>[1]transpose!A158</f>
        <v>800.1</v>
      </c>
      <c r="E491" s="32">
        <f>[1]transpose!B158</f>
        <v>0</v>
      </c>
      <c r="F491" s="32">
        <f>[1]transpose!C158</f>
        <v>0</v>
      </c>
      <c r="G491" s="32">
        <f>[1]transpose!D158</f>
        <v>0</v>
      </c>
      <c r="H491" s="32">
        <f>[1]transpose!E158</f>
        <v>549.70000000000005</v>
      </c>
      <c r="I491" s="10">
        <f>[1]transpose!F158</f>
        <v>7052661.9199999999</v>
      </c>
      <c r="J491" s="10">
        <f>[1]transpose!G158</f>
        <v>48303.32</v>
      </c>
      <c r="K491" s="10">
        <f>[1]transpose!H158</f>
        <v>0</v>
      </c>
      <c r="L491" s="10">
        <f>[1]transpose!I158</f>
        <v>0</v>
      </c>
      <c r="M491" s="10">
        <f>[1]transpose!J158</f>
        <v>0</v>
      </c>
      <c r="N491" s="10">
        <f>[1]transpose!K158</f>
        <v>7100965.2400000002</v>
      </c>
      <c r="O491" s="43">
        <f>[1]transpose!L158</f>
        <v>-920789.14576001698</v>
      </c>
      <c r="P491" s="10">
        <f>[1]transpose!M158</f>
        <v>6180176.0942399837</v>
      </c>
      <c r="Q491" s="10">
        <f>[1]transpose!N158</f>
        <v>869387.63</v>
      </c>
      <c r="R491" s="10">
        <f>[1]transpose!O158</f>
        <v>33536014</v>
      </c>
      <c r="S491" s="37">
        <f>[1]transpose!P158</f>
        <v>25.923999999999999</v>
      </c>
      <c r="T491" s="41">
        <f>[1]transpose!Q158</f>
        <v>183462.32</v>
      </c>
      <c r="U491" s="41">
        <f>[1]transpose!R158</f>
        <v>5127326.1442399835</v>
      </c>
      <c r="V491" s="41">
        <f>[1]transpose!S158</f>
        <v>0</v>
      </c>
      <c r="W491" s="41">
        <f>[1]transpose!T158</f>
        <v>84194.374987146381</v>
      </c>
    </row>
    <row r="492" spans="1:23" x14ac:dyDescent="0.2">
      <c r="A492" s="2"/>
      <c r="B492" s="3"/>
      <c r="C492" s="4" t="str">
        <f>C$12</f>
        <v>PER PUPIL</v>
      </c>
      <c r="I492" s="10">
        <f>I491/(D491)</f>
        <v>8814.7255593050868</v>
      </c>
      <c r="J492" s="10">
        <f>J491/(D491)</f>
        <v>60.371603549556305</v>
      </c>
      <c r="K492" s="10"/>
      <c r="L492" s="10"/>
      <c r="M492" s="10">
        <f t="shared" ref="M492:R492" si="108">M491/($D491)</f>
        <v>0</v>
      </c>
      <c r="N492" s="10">
        <f t="shared" si="108"/>
        <v>8875.0971628546431</v>
      </c>
      <c r="O492" s="43">
        <f t="shared" si="108"/>
        <v>-1150.8425768779114</v>
      </c>
      <c r="P492" s="10">
        <f t="shared" si="108"/>
        <v>7724.2545859767324</v>
      </c>
      <c r="Q492" s="10">
        <f t="shared" si="108"/>
        <v>1086.5987126609173</v>
      </c>
      <c r="R492" s="10">
        <f t="shared" si="108"/>
        <v>41914.778152730905</v>
      </c>
      <c r="S492" s="37"/>
      <c r="T492" s="41">
        <f>T491/($D491)</f>
        <v>229.29923759530058</v>
      </c>
      <c r="U492" s="41">
        <f>U491/($D491)</f>
        <v>6408.3566357205145</v>
      </c>
      <c r="V492" s="41">
        <f>V491/($D491)</f>
        <v>0</v>
      </c>
      <c r="W492" s="41">
        <f>W491/($D491)</f>
        <v>105.22981500705708</v>
      </c>
    </row>
    <row r="493" spans="1:23" x14ac:dyDescent="0.2">
      <c r="A493" s="2"/>
      <c r="B493" s="3"/>
      <c r="C493" s="4"/>
      <c r="I493" s="10"/>
      <c r="J493" s="10"/>
      <c r="K493" s="10"/>
      <c r="L493" s="10"/>
      <c r="M493" s="10"/>
      <c r="N493" s="10"/>
      <c r="O493" s="43"/>
      <c r="P493" s="10"/>
      <c r="Q493" s="10"/>
      <c r="R493" s="10"/>
      <c r="S493" s="37"/>
      <c r="T493" s="44"/>
      <c r="U493" s="44"/>
      <c r="V493" s="44"/>
      <c r="W493" s="44"/>
    </row>
    <row r="494" spans="1:23" x14ac:dyDescent="0.2">
      <c r="A494" s="3" t="s">
        <v>182</v>
      </c>
      <c r="B494" s="3"/>
      <c r="C494" s="8" t="s">
        <v>185</v>
      </c>
      <c r="I494" s="10"/>
      <c r="J494" s="10"/>
      <c r="K494" s="10"/>
      <c r="L494" s="10"/>
      <c r="M494" s="10"/>
      <c r="N494" s="10"/>
      <c r="O494" s="43"/>
      <c r="P494" s="10"/>
      <c r="Q494" s="10"/>
      <c r="R494" s="10"/>
      <c r="S494" s="37"/>
      <c r="T494" s="44"/>
      <c r="U494" s="44"/>
      <c r="V494" s="44"/>
      <c r="W494" s="44"/>
    </row>
    <row r="495" spans="1:23" x14ac:dyDescent="0.2">
      <c r="A495" s="2"/>
      <c r="B495" s="3"/>
      <c r="C495" s="4" t="str">
        <f>C$11</f>
        <v>TOTAL</v>
      </c>
      <c r="D495" s="32">
        <f>[1]transpose!A159</f>
        <v>144</v>
      </c>
      <c r="E495" s="32">
        <f>[1]transpose!B159</f>
        <v>0</v>
      </c>
      <c r="F495" s="32">
        <f>[1]transpose!C159</f>
        <v>0</v>
      </c>
      <c r="G495" s="32">
        <f>[1]transpose!D159</f>
        <v>0</v>
      </c>
      <c r="H495" s="32">
        <f>[1]transpose!E159</f>
        <v>81.099999999999994</v>
      </c>
      <c r="I495" s="10">
        <f>[1]transpose!F159</f>
        <v>2092828</v>
      </c>
      <c r="J495" s="10">
        <f>[1]transpose!G159</f>
        <v>28477.279999999999</v>
      </c>
      <c r="K495" s="10">
        <f>[1]transpose!H159</f>
        <v>0</v>
      </c>
      <c r="L495" s="10">
        <f>[1]transpose!I159</f>
        <v>0</v>
      </c>
      <c r="M495" s="10">
        <f>[1]transpose!J159</f>
        <v>0</v>
      </c>
      <c r="N495" s="10">
        <f>[1]transpose!K159</f>
        <v>2121305.2799999998</v>
      </c>
      <c r="O495" s="43">
        <f>[1]transpose!L159</f>
        <v>-275071.74174921232</v>
      </c>
      <c r="P495" s="10">
        <f>[1]transpose!M159</f>
        <v>1846233.5382507874</v>
      </c>
      <c r="Q495" s="10">
        <f>[1]transpose!N159</f>
        <v>187480.14</v>
      </c>
      <c r="R495" s="10">
        <f>[1]transpose!O159</f>
        <v>8628107</v>
      </c>
      <c r="S495" s="37">
        <f>[1]transpose!P159</f>
        <v>21.728999999999999</v>
      </c>
      <c r="T495" s="41">
        <f>[1]transpose!Q159</f>
        <v>37379.61</v>
      </c>
      <c r="U495" s="41">
        <f>[1]transpose!R159</f>
        <v>1621373.7882507874</v>
      </c>
      <c r="V495" s="41">
        <f>[1]transpose!S159</f>
        <v>0</v>
      </c>
      <c r="W495" s="41">
        <f>[1]transpose!T159</f>
        <v>0</v>
      </c>
    </row>
    <row r="496" spans="1:23" x14ac:dyDescent="0.2">
      <c r="A496" s="2"/>
      <c r="B496" s="3"/>
      <c r="C496" s="4" t="str">
        <f>C$12</f>
        <v>PER PUPIL</v>
      </c>
      <c r="I496" s="10">
        <f>I495/(D495)</f>
        <v>14533.527777777777</v>
      </c>
      <c r="J496" s="10">
        <f>J495/(D495)</f>
        <v>197.75888888888889</v>
      </c>
      <c r="K496" s="10"/>
      <c r="L496" s="10"/>
      <c r="M496" s="10">
        <f t="shared" ref="M496:R496" si="109">M495/($D495)</f>
        <v>0</v>
      </c>
      <c r="N496" s="10">
        <f t="shared" si="109"/>
        <v>14731.286666666665</v>
      </c>
      <c r="O496" s="43">
        <f t="shared" si="109"/>
        <v>-1910.2204288139744</v>
      </c>
      <c r="P496" s="10">
        <f t="shared" si="109"/>
        <v>12821.06623785269</v>
      </c>
      <c r="Q496" s="10">
        <f t="shared" si="109"/>
        <v>1301.9454166666667</v>
      </c>
      <c r="R496" s="10">
        <f t="shared" si="109"/>
        <v>59917.409722222219</v>
      </c>
      <c r="S496" s="37"/>
      <c r="T496" s="41">
        <f>T495/($D495)</f>
        <v>259.580625</v>
      </c>
      <c r="U496" s="41">
        <f>U495/($D495)</f>
        <v>11259.540196186024</v>
      </c>
      <c r="V496" s="41">
        <f>V495/($D495)</f>
        <v>0</v>
      </c>
      <c r="W496" s="41">
        <f>W495/($D495)</f>
        <v>0</v>
      </c>
    </row>
    <row r="497" spans="1:23" x14ac:dyDescent="0.2">
      <c r="A497" s="2"/>
      <c r="B497" s="3"/>
      <c r="C497" s="4"/>
      <c r="I497" s="10"/>
      <c r="J497" s="10"/>
      <c r="K497" s="10"/>
      <c r="L497" s="10"/>
      <c r="M497" s="10"/>
      <c r="N497" s="10"/>
      <c r="O497" s="43"/>
      <c r="P497" s="10"/>
      <c r="Q497" s="10"/>
      <c r="R497" s="10"/>
      <c r="S497" s="37"/>
      <c r="T497" s="44"/>
      <c r="U497" s="44"/>
      <c r="V497" s="44"/>
      <c r="W497" s="44"/>
    </row>
    <row r="498" spans="1:23" x14ac:dyDescent="0.2">
      <c r="A498" s="3" t="s">
        <v>182</v>
      </c>
      <c r="B498" s="3"/>
      <c r="C498" s="8" t="s">
        <v>186</v>
      </c>
      <c r="I498" s="10"/>
      <c r="J498" s="10"/>
      <c r="K498" s="10"/>
      <c r="L498" s="10"/>
      <c r="M498" s="10"/>
      <c r="N498" s="10"/>
      <c r="O498" s="43"/>
      <c r="P498" s="10"/>
      <c r="Q498" s="10"/>
      <c r="R498" s="10"/>
      <c r="S498" s="37"/>
      <c r="T498" s="44"/>
      <c r="U498" s="44"/>
      <c r="V498" s="44"/>
      <c r="W498" s="44"/>
    </row>
    <row r="499" spans="1:23" x14ac:dyDescent="0.2">
      <c r="A499" s="2"/>
      <c r="B499" s="3"/>
      <c r="C499" s="4" t="str">
        <f>C$11</f>
        <v>TOTAL</v>
      </c>
      <c r="D499" s="32">
        <f>[1]transpose!A160</f>
        <v>408.40000000000003</v>
      </c>
      <c r="E499" s="32">
        <f>[1]transpose!B160</f>
        <v>0</v>
      </c>
      <c r="F499" s="32">
        <f>[1]transpose!C160</f>
        <v>0</v>
      </c>
      <c r="G499" s="32">
        <f>[1]transpose!D160</f>
        <v>0</v>
      </c>
      <c r="H499" s="32">
        <f>[1]transpose!E160</f>
        <v>167.2</v>
      </c>
      <c r="I499" s="10">
        <f>[1]transpose!F160</f>
        <v>3791454.4</v>
      </c>
      <c r="J499" s="10">
        <f>[1]transpose!G160</f>
        <v>24585</v>
      </c>
      <c r="K499" s="10">
        <f>[1]transpose!H160</f>
        <v>0</v>
      </c>
      <c r="L499" s="10">
        <f>[1]transpose!I160</f>
        <v>0</v>
      </c>
      <c r="M499" s="10">
        <f>[1]transpose!J160</f>
        <v>0</v>
      </c>
      <c r="N499" s="10">
        <f>[1]transpose!K160</f>
        <v>3816039.4</v>
      </c>
      <c r="O499" s="43">
        <f>[1]transpose!L160</f>
        <v>-494829.58169114596</v>
      </c>
      <c r="P499" s="10">
        <f>[1]transpose!M160</f>
        <v>3321209.818308854</v>
      </c>
      <c r="Q499" s="10">
        <f>[1]transpose!N160</f>
        <v>559125.64</v>
      </c>
      <c r="R499" s="10">
        <f>[1]transpose!O160</f>
        <v>20708357</v>
      </c>
      <c r="S499" s="37">
        <f>[1]transpose!P160</f>
        <v>27</v>
      </c>
      <c r="T499" s="41">
        <f>[1]transpose!Q160</f>
        <v>91315.74</v>
      </c>
      <c r="U499" s="41">
        <f>[1]transpose!R160</f>
        <v>2670768.4383088537</v>
      </c>
      <c r="V499" s="41">
        <f>[1]transpose!S160</f>
        <v>0</v>
      </c>
      <c r="W499" s="41">
        <f>[1]transpose!T160</f>
        <v>0</v>
      </c>
    </row>
    <row r="500" spans="1:23" x14ac:dyDescent="0.2">
      <c r="A500" s="2"/>
      <c r="B500" s="3"/>
      <c r="C500" s="4" t="str">
        <f>C$12</f>
        <v>PER PUPIL</v>
      </c>
      <c r="I500" s="10">
        <f>I499/(D499)</f>
        <v>9283.6787463271285</v>
      </c>
      <c r="J500" s="10">
        <f>J499/(D499)</f>
        <v>60.19833496571988</v>
      </c>
      <c r="K500" s="10"/>
      <c r="L500" s="10"/>
      <c r="M500" s="10">
        <f t="shared" ref="M500:R500" si="110">M499/($D499)</f>
        <v>0</v>
      </c>
      <c r="N500" s="10">
        <f t="shared" si="110"/>
        <v>9343.8770812928487</v>
      </c>
      <c r="O500" s="43">
        <f t="shared" si="110"/>
        <v>-1211.6297298999655</v>
      </c>
      <c r="P500" s="10">
        <f t="shared" si="110"/>
        <v>8132.2473513928835</v>
      </c>
      <c r="Q500" s="10">
        <f t="shared" si="110"/>
        <v>1369.0637610186091</v>
      </c>
      <c r="R500" s="10">
        <f t="shared" si="110"/>
        <v>50706.06513222331</v>
      </c>
      <c r="S500" s="37"/>
      <c r="T500" s="41">
        <f>T499/($D499)</f>
        <v>223.59387855044073</v>
      </c>
      <c r="U500" s="41">
        <f>U499/($D499)</f>
        <v>6539.5897118238327</v>
      </c>
      <c r="V500" s="41">
        <f>V499/($D499)</f>
        <v>0</v>
      </c>
      <c r="W500" s="41">
        <f>W499/($D499)</f>
        <v>0</v>
      </c>
    </row>
    <row r="501" spans="1:23" x14ac:dyDescent="0.2">
      <c r="A501" s="2"/>
      <c r="B501" s="3"/>
      <c r="C501" s="4"/>
      <c r="I501" s="10"/>
      <c r="J501" s="10"/>
      <c r="K501" s="10"/>
      <c r="L501" s="10"/>
      <c r="M501" s="10"/>
      <c r="N501" s="10"/>
      <c r="O501" s="43"/>
      <c r="P501" s="10"/>
      <c r="Q501" s="10"/>
      <c r="R501" s="10"/>
      <c r="S501" s="37"/>
      <c r="T501" s="44"/>
      <c r="U501" s="44"/>
      <c r="V501" s="44"/>
      <c r="W501" s="44"/>
    </row>
    <row r="502" spans="1:23" x14ac:dyDescent="0.2">
      <c r="A502" s="3" t="s">
        <v>182</v>
      </c>
      <c r="B502" s="3"/>
      <c r="C502" s="8" t="s">
        <v>187</v>
      </c>
      <c r="I502" s="10"/>
      <c r="J502" s="10"/>
      <c r="K502" s="10"/>
      <c r="L502" s="10"/>
      <c r="M502" s="10"/>
      <c r="N502" s="10"/>
      <c r="O502" s="43"/>
      <c r="P502" s="10"/>
      <c r="Q502" s="10"/>
      <c r="R502" s="10"/>
      <c r="S502" s="37"/>
      <c r="T502" s="44"/>
      <c r="U502" s="44"/>
      <c r="V502" s="44"/>
      <c r="W502" s="44"/>
    </row>
    <row r="503" spans="1:23" x14ac:dyDescent="0.2">
      <c r="A503" s="2"/>
      <c r="B503" s="3"/>
      <c r="C503" s="4" t="str">
        <f>C$11</f>
        <v>TOTAL</v>
      </c>
      <c r="D503" s="32">
        <f>[1]transpose!A161</f>
        <v>208.4</v>
      </c>
      <c r="E503" s="32">
        <f>[1]transpose!B161</f>
        <v>0</v>
      </c>
      <c r="F503" s="32">
        <f>[1]transpose!C161</f>
        <v>0</v>
      </c>
      <c r="G503" s="32">
        <f>[1]transpose!D161</f>
        <v>0</v>
      </c>
      <c r="H503" s="32">
        <f>[1]transpose!E161</f>
        <v>76</v>
      </c>
      <c r="I503" s="10">
        <f>[1]transpose!F161</f>
        <v>2618193.62</v>
      </c>
      <c r="J503" s="10">
        <f>[1]transpose!G161</f>
        <v>9206.09</v>
      </c>
      <c r="K503" s="10">
        <f>[1]transpose!H161</f>
        <v>0</v>
      </c>
      <c r="L503" s="10">
        <f>[1]transpose!I161</f>
        <v>0</v>
      </c>
      <c r="M503" s="10">
        <f>[1]transpose!J161</f>
        <v>0</v>
      </c>
      <c r="N503" s="10">
        <f>[1]transpose!K161</f>
        <v>2627399.71</v>
      </c>
      <c r="O503" s="43">
        <f>[1]transpose!L161</f>
        <v>-340697.50418057479</v>
      </c>
      <c r="P503" s="10">
        <f>[1]transpose!M161</f>
        <v>2286702.2058194252</v>
      </c>
      <c r="Q503" s="10">
        <f>[1]transpose!N161</f>
        <v>137776.17000000001</v>
      </c>
      <c r="R503" s="10">
        <f>[1]transpose!O161</f>
        <v>5102821</v>
      </c>
      <c r="S503" s="37">
        <f>[1]transpose!P161</f>
        <v>27</v>
      </c>
      <c r="T503" s="41">
        <f>[1]transpose!Q161</f>
        <v>28320.7</v>
      </c>
      <c r="U503" s="41">
        <f>[1]transpose!R161</f>
        <v>2120605.3358194251</v>
      </c>
      <c r="V503" s="41">
        <f>[1]transpose!S161</f>
        <v>0</v>
      </c>
      <c r="W503" s="41">
        <f>[1]transpose!T161</f>
        <v>0</v>
      </c>
    </row>
    <row r="504" spans="1:23" x14ac:dyDescent="0.2">
      <c r="A504" s="2"/>
      <c r="B504" s="3"/>
      <c r="C504" s="4" t="str">
        <f>C$12</f>
        <v>PER PUPIL</v>
      </c>
      <c r="I504" s="10">
        <f>I503/(D503)</f>
        <v>12563.309117082534</v>
      </c>
      <c r="J504" s="10">
        <f>J503/(D503)</f>
        <v>44.175095969289828</v>
      </c>
      <c r="K504" s="10"/>
      <c r="L504" s="10"/>
      <c r="M504" s="10">
        <f t="shared" ref="M504:R504" si="111">M503/($D503)</f>
        <v>0</v>
      </c>
      <c r="N504" s="10">
        <f t="shared" si="111"/>
        <v>12607.484213051823</v>
      </c>
      <c r="O504" s="43">
        <f t="shared" si="111"/>
        <v>-1634.8248761064049</v>
      </c>
      <c r="P504" s="10">
        <f t="shared" si="111"/>
        <v>10972.659336945419</v>
      </c>
      <c r="Q504" s="10">
        <f t="shared" si="111"/>
        <v>661.11405950095968</v>
      </c>
      <c r="R504" s="10">
        <f t="shared" si="111"/>
        <v>24485.705374280231</v>
      </c>
      <c r="S504" s="37"/>
      <c r="T504" s="41">
        <f>T503/($D503)</f>
        <v>135.89587332053742</v>
      </c>
      <c r="U504" s="41">
        <f>U503/($D503)</f>
        <v>10175.64940412392</v>
      </c>
      <c r="V504" s="41">
        <f>V503/($D503)</f>
        <v>0</v>
      </c>
      <c r="W504" s="41">
        <f>W503/($D503)</f>
        <v>0</v>
      </c>
    </row>
    <row r="505" spans="1:23" x14ac:dyDescent="0.2">
      <c r="A505" s="2"/>
      <c r="B505" s="3"/>
      <c r="C505" s="4"/>
      <c r="I505" s="10"/>
      <c r="J505" s="10"/>
      <c r="K505" s="10"/>
      <c r="L505" s="10"/>
      <c r="M505" s="10"/>
      <c r="N505" s="10"/>
      <c r="O505" s="43"/>
      <c r="P505" s="10"/>
      <c r="Q505" s="10"/>
      <c r="R505" s="10"/>
      <c r="S505" s="37"/>
      <c r="T505" s="44"/>
      <c r="U505" s="44"/>
      <c r="V505" s="44"/>
      <c r="W505" s="44"/>
    </row>
    <row r="506" spans="1:23" x14ac:dyDescent="0.2">
      <c r="A506" s="3" t="s">
        <v>182</v>
      </c>
      <c r="B506" s="3"/>
      <c r="C506" s="8" t="s">
        <v>188</v>
      </c>
      <c r="I506" s="10"/>
      <c r="J506" s="10"/>
      <c r="K506" s="10"/>
      <c r="L506" s="10"/>
      <c r="M506" s="10"/>
      <c r="N506" s="10"/>
      <c r="O506" s="43"/>
      <c r="P506" s="10"/>
      <c r="Q506" s="10"/>
      <c r="R506" s="10"/>
      <c r="S506" s="37"/>
      <c r="T506" s="44"/>
      <c r="U506" s="44"/>
      <c r="V506" s="44"/>
      <c r="W506" s="44"/>
    </row>
    <row r="507" spans="1:23" x14ac:dyDescent="0.2">
      <c r="A507" s="2"/>
      <c r="B507" s="3"/>
      <c r="C507" s="4" t="str">
        <f>C$11</f>
        <v>TOTAL</v>
      </c>
      <c r="D507" s="32">
        <f>[1]transpose!A162</f>
        <v>343.9</v>
      </c>
      <c r="E507" s="32">
        <f>[1]transpose!B162</f>
        <v>0</v>
      </c>
      <c r="F507" s="32">
        <f>[1]transpose!C162</f>
        <v>0</v>
      </c>
      <c r="G507" s="32">
        <f>[1]transpose!D162</f>
        <v>0</v>
      </c>
      <c r="H507" s="32">
        <f>[1]transpose!E162</f>
        <v>124.9</v>
      </c>
      <c r="I507" s="10">
        <f>[1]transpose!F162</f>
        <v>3457205.39</v>
      </c>
      <c r="J507" s="10">
        <f>[1]transpose!G162</f>
        <v>22335.599999999999</v>
      </c>
      <c r="K507" s="10">
        <f>[1]transpose!H162</f>
        <v>0</v>
      </c>
      <c r="L507" s="10">
        <f>[1]transpose!I162</f>
        <v>0</v>
      </c>
      <c r="M507" s="10">
        <f>[1]transpose!J162</f>
        <v>0</v>
      </c>
      <c r="N507" s="10">
        <f>[1]transpose!K162</f>
        <v>3479540.99</v>
      </c>
      <c r="O507" s="43">
        <f>[1]transpose!L162</f>
        <v>-451195.50195390958</v>
      </c>
      <c r="P507" s="10">
        <f>[1]transpose!M162</f>
        <v>3028345.4880460906</v>
      </c>
      <c r="Q507" s="10">
        <f>[1]transpose!N162</f>
        <v>351562.7</v>
      </c>
      <c r="R507" s="10">
        <f>[1]transpose!O162</f>
        <v>15982302</v>
      </c>
      <c r="S507" s="37">
        <f>[1]transpose!P162</f>
        <v>21.997</v>
      </c>
      <c r="T507" s="41">
        <f>[1]transpose!Q162</f>
        <v>78745.210000000006</v>
      </c>
      <c r="U507" s="41">
        <f>[1]transpose!R162</f>
        <v>2598037.5780460904</v>
      </c>
      <c r="V507" s="41">
        <f>[1]transpose!S162</f>
        <v>15862</v>
      </c>
      <c r="W507" s="41">
        <f>[1]transpose!T162</f>
        <v>0</v>
      </c>
    </row>
    <row r="508" spans="1:23" x14ac:dyDescent="0.2">
      <c r="A508" s="2"/>
      <c r="B508" s="3"/>
      <c r="C508" s="4" t="str">
        <f>C$12</f>
        <v>PER PUPIL</v>
      </c>
      <c r="I508" s="10">
        <f>I507/(D507)</f>
        <v>10052.938034312301</v>
      </c>
      <c r="J508" s="10">
        <f>J507/(D507)</f>
        <v>64.947949985460895</v>
      </c>
      <c r="K508" s="10"/>
      <c r="L508" s="10"/>
      <c r="M508" s="10">
        <f t="shared" ref="M508:R508" si="112">M507/($D507)</f>
        <v>0</v>
      </c>
      <c r="N508" s="10">
        <f t="shared" si="112"/>
        <v>10117.885984297762</v>
      </c>
      <c r="O508" s="43">
        <f t="shared" si="112"/>
        <v>-1311.9962255129678</v>
      </c>
      <c r="P508" s="10">
        <f t="shared" si="112"/>
        <v>8805.889758784795</v>
      </c>
      <c r="Q508" s="10">
        <f t="shared" si="112"/>
        <v>1022.2817679558012</v>
      </c>
      <c r="R508" s="10">
        <f t="shared" si="112"/>
        <v>46473.6900261704</v>
      </c>
      <c r="S508" s="37"/>
      <c r="T508" s="41">
        <f>T507/($D507)</f>
        <v>228.97705728409426</v>
      </c>
      <c r="U508" s="41">
        <f>U507/($D507)</f>
        <v>7554.6309335448987</v>
      </c>
      <c r="V508" s="41">
        <f>V507/($D507)</f>
        <v>46.123873218959005</v>
      </c>
      <c r="W508" s="41">
        <f>W507/($D507)</f>
        <v>0</v>
      </c>
    </row>
    <row r="509" spans="1:23" x14ac:dyDescent="0.2">
      <c r="A509" s="2"/>
      <c r="B509" s="3"/>
      <c r="C509" s="4"/>
      <c r="I509" s="10"/>
      <c r="J509" s="10"/>
      <c r="K509" s="10"/>
      <c r="L509" s="10"/>
      <c r="M509" s="10"/>
      <c r="N509" s="10"/>
      <c r="O509" s="43"/>
      <c r="P509" s="10"/>
      <c r="Q509" s="10"/>
      <c r="R509" s="10"/>
      <c r="S509" s="37"/>
      <c r="T509" s="44"/>
      <c r="U509" s="44"/>
      <c r="V509" s="44"/>
      <c r="W509" s="44"/>
    </row>
    <row r="510" spans="1:23" x14ac:dyDescent="0.2">
      <c r="A510" s="3" t="s">
        <v>189</v>
      </c>
      <c r="B510" s="3"/>
      <c r="C510" s="8" t="s">
        <v>189</v>
      </c>
      <c r="I510" s="10"/>
      <c r="J510" s="10"/>
      <c r="K510" s="10"/>
      <c r="L510" s="10"/>
      <c r="M510" s="10"/>
      <c r="N510" s="10"/>
      <c r="O510" s="43"/>
      <c r="P510" s="10"/>
      <c r="Q510" s="10"/>
      <c r="R510" s="10"/>
      <c r="S510" s="37"/>
      <c r="T510" s="44"/>
      <c r="U510" s="44"/>
      <c r="V510" s="44"/>
      <c r="W510" s="44"/>
    </row>
    <row r="511" spans="1:23" x14ac:dyDescent="0.2">
      <c r="A511" s="2"/>
      <c r="B511" s="3"/>
      <c r="C511" s="4" t="str">
        <f>C$11</f>
        <v>TOTAL</v>
      </c>
      <c r="D511" s="32">
        <f>[1]transpose!A163</f>
        <v>180.79999999999998</v>
      </c>
      <c r="E511" s="32">
        <f>[1]transpose!B163</f>
        <v>0</v>
      </c>
      <c r="F511" s="32">
        <f>[1]transpose!C163</f>
        <v>0</v>
      </c>
      <c r="G511" s="32">
        <f>[1]transpose!D163</f>
        <v>0</v>
      </c>
      <c r="H511" s="32">
        <f>[1]transpose!E163</f>
        <v>46.6</v>
      </c>
      <c r="I511" s="10">
        <f>[1]transpose!F163</f>
        <v>2655172.17</v>
      </c>
      <c r="J511" s="10">
        <f>[1]transpose!G163</f>
        <v>51900.02</v>
      </c>
      <c r="K511" s="10">
        <f>[1]transpose!H163</f>
        <v>0</v>
      </c>
      <c r="L511" s="10">
        <f>[1]transpose!I163</f>
        <v>0</v>
      </c>
      <c r="M511" s="10">
        <f>[1]transpose!J163</f>
        <v>0</v>
      </c>
      <c r="N511" s="10">
        <f>[1]transpose!K163</f>
        <v>2707072.19</v>
      </c>
      <c r="O511" s="43">
        <f>[1]transpose!L163</f>
        <v>-351028.71301209164</v>
      </c>
      <c r="P511" s="10">
        <f>[1]transpose!M163</f>
        <v>2356043.4769879081</v>
      </c>
      <c r="Q511" s="10">
        <f>[1]transpose!N163</f>
        <v>988346.62</v>
      </c>
      <c r="R511" s="10">
        <f>[1]transpose!O163</f>
        <v>52207840</v>
      </c>
      <c r="S511" s="37">
        <f>[1]transpose!P163</f>
        <v>18.931000000000001</v>
      </c>
      <c r="T511" s="41">
        <f>[1]transpose!Q163</f>
        <v>44375.88</v>
      </c>
      <c r="U511" s="41">
        <f>[1]transpose!R163</f>
        <v>1323320.9769879081</v>
      </c>
      <c r="V511" s="41">
        <f>[1]transpose!S163</f>
        <v>155000</v>
      </c>
      <c r="W511" s="41">
        <f>[1]transpose!T163</f>
        <v>0</v>
      </c>
    </row>
    <row r="512" spans="1:23" x14ac:dyDescent="0.2">
      <c r="A512" s="2"/>
      <c r="B512" s="3"/>
      <c r="C512" s="4" t="str">
        <f>C$12</f>
        <v>PER PUPIL</v>
      </c>
      <c r="I512" s="10">
        <f>I511/(D511)</f>
        <v>14685.686780973452</v>
      </c>
      <c r="J512" s="10">
        <f>J511/(D511)</f>
        <v>287.05763274336283</v>
      </c>
      <c r="K512" s="10"/>
      <c r="L512" s="10"/>
      <c r="M512" s="10">
        <f t="shared" ref="M512:R512" si="113">M511/($D511)</f>
        <v>0</v>
      </c>
      <c r="N512" s="10">
        <f t="shared" si="113"/>
        <v>14972.744413716815</v>
      </c>
      <c r="O512" s="43">
        <f t="shared" si="113"/>
        <v>-1941.530492323516</v>
      </c>
      <c r="P512" s="10">
        <f t="shared" si="113"/>
        <v>13031.213921393299</v>
      </c>
      <c r="Q512" s="10">
        <f t="shared" si="113"/>
        <v>5466.518915929204</v>
      </c>
      <c r="R512" s="10">
        <f t="shared" si="113"/>
        <v>288760.17699115048</v>
      </c>
      <c r="S512" s="37"/>
      <c r="T512" s="41">
        <f>T511/($D511)</f>
        <v>245.44181415929205</v>
      </c>
      <c r="U512" s="41">
        <f>U511/($D511)</f>
        <v>7319.2531913048024</v>
      </c>
      <c r="V512" s="41">
        <f>V511/($D511)</f>
        <v>857.30088495575228</v>
      </c>
      <c r="W512" s="41">
        <f>W511/($D511)</f>
        <v>0</v>
      </c>
    </row>
    <row r="513" spans="1:23" x14ac:dyDescent="0.2">
      <c r="A513" s="2"/>
      <c r="B513" s="3"/>
      <c r="C513" s="4"/>
      <c r="I513" s="10"/>
      <c r="J513" s="10"/>
      <c r="K513" s="10"/>
      <c r="L513" s="10"/>
      <c r="M513" s="10"/>
      <c r="N513" s="10"/>
      <c r="O513" s="43"/>
      <c r="P513" s="10"/>
      <c r="Q513" s="10"/>
      <c r="R513" s="10"/>
      <c r="S513" s="37"/>
      <c r="T513" s="44"/>
      <c r="U513" s="44"/>
      <c r="V513" s="44"/>
      <c r="W513" s="44"/>
    </row>
    <row r="514" spans="1:23" x14ac:dyDescent="0.2">
      <c r="A514" s="3" t="s">
        <v>189</v>
      </c>
      <c r="B514" s="3"/>
      <c r="C514" s="8" t="s">
        <v>190</v>
      </c>
      <c r="I514" s="10"/>
      <c r="J514" s="10"/>
      <c r="K514" s="10"/>
      <c r="L514" s="10"/>
      <c r="M514" s="10"/>
      <c r="N514" s="10"/>
      <c r="O514" s="43"/>
      <c r="P514" s="10"/>
      <c r="Q514" s="10"/>
      <c r="R514" s="10"/>
      <c r="S514" s="37"/>
      <c r="T514" s="44"/>
      <c r="U514" s="44"/>
      <c r="V514" s="44"/>
      <c r="W514" s="44"/>
    </row>
    <row r="515" spans="1:23" x14ac:dyDescent="0.2">
      <c r="A515" s="2"/>
      <c r="B515" s="3"/>
      <c r="C515" s="4" t="str">
        <f>C$11</f>
        <v>TOTAL</v>
      </c>
      <c r="D515" s="32">
        <f>[1]transpose!A164</f>
        <v>339.6</v>
      </c>
      <c r="E515" s="32">
        <f>[1]transpose!B164</f>
        <v>0</v>
      </c>
      <c r="F515" s="32">
        <f>[1]transpose!C164</f>
        <v>0</v>
      </c>
      <c r="G515" s="32">
        <f>[1]transpose!D164</f>
        <v>0</v>
      </c>
      <c r="H515" s="32">
        <f>[1]transpose!E164</f>
        <v>64.5</v>
      </c>
      <c r="I515" s="10">
        <f>[1]transpose!F164</f>
        <v>3767126.04</v>
      </c>
      <c r="J515" s="10">
        <f>[1]transpose!G164</f>
        <v>0</v>
      </c>
      <c r="K515" s="10">
        <f>[1]transpose!H164</f>
        <v>0</v>
      </c>
      <c r="L515" s="10">
        <f>[1]transpose!I164</f>
        <v>0</v>
      </c>
      <c r="M515" s="10">
        <f>[1]transpose!J164</f>
        <v>0</v>
      </c>
      <c r="N515" s="10">
        <f>[1]transpose!K164</f>
        <v>3767126.04</v>
      </c>
      <c r="O515" s="43">
        <f>[1]transpose!L164</f>
        <v>-488486.93819854769</v>
      </c>
      <c r="P515" s="10">
        <f>[1]transpose!M164</f>
        <v>3278639.1018014522</v>
      </c>
      <c r="Q515" s="10">
        <f>[1]transpose!N164</f>
        <v>1246267.99</v>
      </c>
      <c r="R515" s="10">
        <f>[1]transpose!O164</f>
        <v>96400680</v>
      </c>
      <c r="S515" s="37">
        <f>[1]transpose!P164</f>
        <v>12.928000000000001</v>
      </c>
      <c r="T515" s="41">
        <f>[1]transpose!Q164</f>
        <v>105406.12</v>
      </c>
      <c r="U515" s="41">
        <f>[1]transpose!R164</f>
        <v>1926964.9918014524</v>
      </c>
      <c r="V515" s="41">
        <f>[1]transpose!S164</f>
        <v>448662.43642108986</v>
      </c>
      <c r="W515" s="41">
        <f>[1]transpose!T164</f>
        <v>0</v>
      </c>
    </row>
    <row r="516" spans="1:23" x14ac:dyDescent="0.2">
      <c r="A516" s="2"/>
      <c r="B516" s="3"/>
      <c r="C516" s="4" t="str">
        <f>C$12</f>
        <v>PER PUPIL</v>
      </c>
      <c r="I516" s="10">
        <f>I515/(D515)</f>
        <v>11092.832862190811</v>
      </c>
      <c r="J516" s="10">
        <f>J515/(D515)</f>
        <v>0</v>
      </c>
      <c r="K516" s="10"/>
      <c r="L516" s="10"/>
      <c r="M516" s="10">
        <f t="shared" ref="M516:R516" si="114">M515/($D515)</f>
        <v>0</v>
      </c>
      <c r="N516" s="10">
        <f t="shared" si="114"/>
        <v>11092.832862190811</v>
      </c>
      <c r="O516" s="43">
        <f t="shared" si="114"/>
        <v>-1438.4185459321191</v>
      </c>
      <c r="P516" s="10">
        <f t="shared" si="114"/>
        <v>9654.4143162586934</v>
      </c>
      <c r="Q516" s="10">
        <f t="shared" si="114"/>
        <v>3669.8115135453472</v>
      </c>
      <c r="R516" s="10">
        <f t="shared" si="114"/>
        <v>283865.37102473498</v>
      </c>
      <c r="S516" s="37"/>
      <c r="T516" s="41">
        <f>T515/($D515)</f>
        <v>310.38315665488807</v>
      </c>
      <c r="U516" s="41">
        <f>U515/($D515)</f>
        <v>5674.2196460584573</v>
      </c>
      <c r="V516" s="41">
        <f>V515/($D515)</f>
        <v>1321.1496949973198</v>
      </c>
      <c r="W516" s="41">
        <f>W515/($D515)</f>
        <v>0</v>
      </c>
    </row>
    <row r="517" spans="1:23" x14ac:dyDescent="0.2">
      <c r="A517" s="2"/>
      <c r="B517" s="3"/>
      <c r="C517" s="4"/>
      <c r="I517" s="10"/>
      <c r="J517" s="10"/>
      <c r="K517" s="10"/>
      <c r="L517" s="10"/>
      <c r="M517" s="10"/>
      <c r="N517" s="10"/>
      <c r="O517" s="43"/>
      <c r="P517" s="10"/>
      <c r="Q517" s="10"/>
      <c r="R517" s="10"/>
      <c r="S517" s="37"/>
      <c r="T517" s="44"/>
      <c r="U517" s="44"/>
      <c r="V517" s="44"/>
      <c r="W517" s="44"/>
    </row>
    <row r="518" spans="1:23" x14ac:dyDescent="0.2">
      <c r="A518" s="3" t="s">
        <v>191</v>
      </c>
      <c r="B518" s="3"/>
      <c r="C518" s="8" t="s">
        <v>192</v>
      </c>
      <c r="I518" s="10"/>
      <c r="J518" s="10"/>
      <c r="K518" s="10"/>
      <c r="L518" s="10"/>
      <c r="M518" s="10"/>
      <c r="N518" s="10"/>
      <c r="O518" s="43"/>
      <c r="P518" s="10"/>
      <c r="Q518" s="10"/>
      <c r="R518" s="10"/>
      <c r="S518" s="37"/>
      <c r="T518" s="44"/>
      <c r="U518" s="44"/>
      <c r="V518" s="44"/>
      <c r="W518" s="44"/>
    </row>
    <row r="519" spans="1:23" x14ac:dyDescent="0.2">
      <c r="A519" s="2"/>
      <c r="B519" s="3"/>
      <c r="C519" s="4" t="str">
        <f>C$11</f>
        <v>TOTAL</v>
      </c>
      <c r="D519" s="32">
        <f>[1]transpose!A165</f>
        <v>999.3</v>
      </c>
      <c r="E519" s="32">
        <f>[1]transpose!B165</f>
        <v>0</v>
      </c>
      <c r="F519" s="32">
        <f>[1]transpose!C165</f>
        <v>0</v>
      </c>
      <c r="G519" s="32">
        <f>[1]transpose!D165</f>
        <v>1</v>
      </c>
      <c r="H519" s="32">
        <f>[1]transpose!E165</f>
        <v>232</v>
      </c>
      <c r="I519" s="10">
        <f>[1]transpose!F165</f>
        <v>8465560.2200000007</v>
      </c>
      <c r="J519" s="10">
        <f>[1]transpose!G165</f>
        <v>16549.32</v>
      </c>
      <c r="K519" s="10">
        <f>[1]transpose!H165</f>
        <v>0</v>
      </c>
      <c r="L519" s="10">
        <f>[1]transpose!I165</f>
        <v>7381</v>
      </c>
      <c r="M519" s="10">
        <f>[1]transpose!J165</f>
        <v>0</v>
      </c>
      <c r="N519" s="10">
        <f>[1]transpose!K165</f>
        <v>8482109.540000001</v>
      </c>
      <c r="O519" s="43">
        <f>[1]transpose!L165</f>
        <v>-1099883.4853583218</v>
      </c>
      <c r="P519" s="10">
        <f>[1]transpose!M165</f>
        <v>7382226.0546416789</v>
      </c>
      <c r="Q519" s="10">
        <f>[1]transpose!N165</f>
        <v>1935880.51</v>
      </c>
      <c r="R519" s="10">
        <f>[1]transpose!O165</f>
        <v>109607095</v>
      </c>
      <c r="S519" s="37">
        <f>[1]transpose!P165</f>
        <v>17.661999999999999</v>
      </c>
      <c r="T519" s="41">
        <f>[1]transpose!Q165</f>
        <v>218148.35</v>
      </c>
      <c r="U519" s="41">
        <f>[1]transpose!R165</f>
        <v>5228197.1946416795</v>
      </c>
      <c r="V519" s="41">
        <f>[1]transpose!S165</f>
        <v>550204</v>
      </c>
      <c r="W519" s="41">
        <f>[1]transpose!T165</f>
        <v>31027.068377359203</v>
      </c>
    </row>
    <row r="520" spans="1:23" x14ac:dyDescent="0.2">
      <c r="A520" s="2"/>
      <c r="B520" s="3"/>
      <c r="C520" s="4" t="str">
        <f>C$12</f>
        <v>PER PUPIL</v>
      </c>
      <c r="I520" s="10">
        <f>I519/(D519)</f>
        <v>8471.4902631842306</v>
      </c>
      <c r="J520" s="10">
        <f>J519/(D519)</f>
        <v>16.560912638847192</v>
      </c>
      <c r="K520" s="10"/>
      <c r="L520" s="10"/>
      <c r="M520" s="10">
        <f t="shared" ref="M520:R520" si="115">M519/($D519)</f>
        <v>0</v>
      </c>
      <c r="N520" s="10">
        <f t="shared" si="115"/>
        <v>8488.0511758230768</v>
      </c>
      <c r="O520" s="43">
        <f t="shared" si="115"/>
        <v>-1100.6539431185049</v>
      </c>
      <c r="P520" s="10">
        <f t="shared" si="115"/>
        <v>7387.3972327045722</v>
      </c>
      <c r="Q520" s="10">
        <f t="shared" si="115"/>
        <v>1937.2365756029221</v>
      </c>
      <c r="R520" s="10">
        <f t="shared" si="115"/>
        <v>109683.87371159812</v>
      </c>
      <c r="S520" s="37"/>
      <c r="T520" s="41">
        <f>T519/($D519)</f>
        <v>218.30116081256881</v>
      </c>
      <c r="U520" s="41">
        <f>U519/($D519)</f>
        <v>5231.859496289082</v>
      </c>
      <c r="V520" s="41">
        <f>V519/($D519)</f>
        <v>550.58941258881214</v>
      </c>
      <c r="W520" s="41">
        <f>W519/($D519)</f>
        <v>31.048802539136599</v>
      </c>
    </row>
    <row r="521" spans="1:23" x14ac:dyDescent="0.2">
      <c r="A521" s="2"/>
      <c r="B521" s="3"/>
      <c r="C521" s="4"/>
      <c r="I521" s="10"/>
      <c r="J521" s="10"/>
      <c r="K521" s="10"/>
      <c r="L521" s="10"/>
      <c r="M521" s="10"/>
      <c r="N521" s="10"/>
      <c r="O521" s="43"/>
      <c r="P521" s="10"/>
      <c r="Q521" s="10"/>
      <c r="R521" s="10"/>
      <c r="S521" s="37"/>
      <c r="T521" s="44"/>
      <c r="U521" s="44"/>
      <c r="V521" s="44"/>
      <c r="W521" s="44"/>
    </row>
    <row r="522" spans="1:23" x14ac:dyDescent="0.2">
      <c r="A522" s="3" t="s">
        <v>191</v>
      </c>
      <c r="B522" s="3"/>
      <c r="C522" s="8" t="s">
        <v>191</v>
      </c>
      <c r="I522" s="10"/>
      <c r="J522" s="10"/>
      <c r="K522" s="10"/>
      <c r="L522" s="10"/>
      <c r="M522" s="10"/>
      <c r="N522" s="10"/>
      <c r="O522" s="43"/>
      <c r="P522" s="10"/>
      <c r="Q522" s="10"/>
      <c r="R522" s="10"/>
      <c r="S522" s="37"/>
      <c r="T522" s="44"/>
      <c r="U522" s="44"/>
      <c r="V522" s="44"/>
      <c r="W522" s="44"/>
    </row>
    <row r="523" spans="1:23" x14ac:dyDescent="0.2">
      <c r="A523" s="2"/>
      <c r="B523" s="3"/>
      <c r="C523" s="4" t="str">
        <f>C$11</f>
        <v>TOTAL</v>
      </c>
      <c r="D523" s="32">
        <f>[1]transpose!A166</f>
        <v>580.29999999999995</v>
      </c>
      <c r="E523" s="32">
        <f>[1]transpose!B166</f>
        <v>0</v>
      </c>
      <c r="F523" s="32">
        <f>[1]transpose!C166</f>
        <v>0</v>
      </c>
      <c r="G523" s="32">
        <f>[1]transpose!D166</f>
        <v>0</v>
      </c>
      <c r="H523" s="32">
        <f>[1]transpose!E166</f>
        <v>216.5</v>
      </c>
      <c r="I523" s="10">
        <f>[1]transpose!F166</f>
        <v>5299471.9700000007</v>
      </c>
      <c r="J523" s="10">
        <f>[1]transpose!G166</f>
        <v>0</v>
      </c>
      <c r="K523" s="10">
        <f>[1]transpose!H166</f>
        <v>0</v>
      </c>
      <c r="L523" s="10">
        <f>[1]transpose!I166</f>
        <v>0</v>
      </c>
      <c r="M523" s="10">
        <f>[1]transpose!J166</f>
        <v>0</v>
      </c>
      <c r="N523" s="10">
        <f>[1]transpose!K166</f>
        <v>5299471.9700000007</v>
      </c>
      <c r="O523" s="43">
        <f>[1]transpose!L166</f>
        <v>-687187.74185063539</v>
      </c>
      <c r="P523" s="10">
        <f>[1]transpose!M166</f>
        <v>4612284.2281493656</v>
      </c>
      <c r="Q523" s="10">
        <f>[1]transpose!N166</f>
        <v>3485574.85</v>
      </c>
      <c r="R523" s="10">
        <f>[1]transpose!O166</f>
        <v>286336552</v>
      </c>
      <c r="S523" s="37">
        <f>[1]transpose!P166</f>
        <v>12.173</v>
      </c>
      <c r="T523" s="41">
        <f>[1]transpose!Q166</f>
        <v>461975.43</v>
      </c>
      <c r="U523" s="41">
        <f>[1]transpose!R166</f>
        <v>664733.94814936561</v>
      </c>
      <c r="V523" s="41">
        <f>[1]transpose!S166</f>
        <v>757952.78</v>
      </c>
      <c r="W523" s="41">
        <f>[1]transpose!T166</f>
        <v>0</v>
      </c>
    </row>
    <row r="524" spans="1:23" x14ac:dyDescent="0.2">
      <c r="A524" s="2"/>
      <c r="B524" s="3"/>
      <c r="C524" s="4" t="str">
        <f>C$12</f>
        <v>PER PUPIL</v>
      </c>
      <c r="I524" s="10">
        <f>I523/(D523)</f>
        <v>9132.2970360158561</v>
      </c>
      <c r="J524" s="10">
        <f>J523/(D523)</f>
        <v>0</v>
      </c>
      <c r="K524" s="10"/>
      <c r="L524" s="10"/>
      <c r="M524" s="10">
        <f t="shared" ref="M524:R524" si="116">M523/($D523)</f>
        <v>0</v>
      </c>
      <c r="N524" s="10">
        <f t="shared" si="116"/>
        <v>9132.2970360158561</v>
      </c>
      <c r="O524" s="43">
        <f t="shared" si="116"/>
        <v>-1184.1939373610812</v>
      </c>
      <c r="P524" s="10">
        <f t="shared" si="116"/>
        <v>7948.1030986547748</v>
      </c>
      <c r="Q524" s="10">
        <f t="shared" si="116"/>
        <v>6006.5049974151307</v>
      </c>
      <c r="R524" s="10">
        <f t="shared" si="116"/>
        <v>493428.48871273483</v>
      </c>
      <c r="S524" s="37"/>
      <c r="T524" s="41">
        <f>T523/($D523)</f>
        <v>796.09758745476483</v>
      </c>
      <c r="U524" s="41">
        <f>U523/($D523)</f>
        <v>1145.5005137848796</v>
      </c>
      <c r="V524" s="41">
        <f>V523/($D523)</f>
        <v>1306.1395485093919</v>
      </c>
      <c r="W524" s="41">
        <f>W523/($D523)</f>
        <v>0</v>
      </c>
    </row>
    <row r="525" spans="1:23" x14ac:dyDescent="0.2">
      <c r="A525" s="2"/>
      <c r="B525" s="3"/>
      <c r="C525" s="4"/>
      <c r="I525" s="10"/>
      <c r="J525" s="10"/>
      <c r="K525" s="10"/>
      <c r="L525" s="10"/>
      <c r="M525" s="10"/>
      <c r="N525" s="10"/>
      <c r="O525" s="43"/>
      <c r="P525" s="10"/>
      <c r="Q525" s="10"/>
      <c r="R525" s="10"/>
      <c r="S525" s="37"/>
      <c r="T525" s="44"/>
      <c r="U525" s="44"/>
      <c r="V525" s="44"/>
      <c r="W525" s="44"/>
    </row>
    <row r="526" spans="1:23" x14ac:dyDescent="0.2">
      <c r="A526" s="3" t="s">
        <v>193</v>
      </c>
      <c r="B526" s="3"/>
      <c r="C526" s="8" t="s">
        <v>194</v>
      </c>
      <c r="I526" s="10"/>
      <c r="J526" s="10"/>
      <c r="K526" s="10"/>
      <c r="L526" s="10"/>
      <c r="M526" s="10"/>
      <c r="N526" s="10"/>
      <c r="O526" s="43"/>
      <c r="P526" s="10"/>
      <c r="Q526" s="10"/>
      <c r="R526" s="10"/>
      <c r="S526" s="37"/>
      <c r="T526" s="44"/>
      <c r="U526" s="44"/>
      <c r="V526" s="44"/>
      <c r="W526" s="44"/>
    </row>
    <row r="527" spans="1:23" x14ac:dyDescent="0.2">
      <c r="A527" s="2"/>
      <c r="B527" s="3"/>
      <c r="C527" s="4" t="str">
        <f>C$11</f>
        <v>TOTAL</v>
      </c>
      <c r="D527" s="32">
        <f>[1]transpose!A167</f>
        <v>588.5</v>
      </c>
      <c r="E527" s="32">
        <f>[1]transpose!B167</f>
        <v>0</v>
      </c>
      <c r="F527" s="32">
        <f>[1]transpose!C167</f>
        <v>0</v>
      </c>
      <c r="G527" s="32">
        <f>[1]transpose!D167</f>
        <v>0</v>
      </c>
      <c r="H527" s="32">
        <f>[1]transpose!E167</f>
        <v>243.1</v>
      </c>
      <c r="I527" s="10">
        <f>[1]transpose!F167</f>
        <v>4985220.59</v>
      </c>
      <c r="J527" s="10">
        <f>[1]transpose!G167</f>
        <v>33888.25</v>
      </c>
      <c r="K527" s="10">
        <f>[1]transpose!H167</f>
        <v>0</v>
      </c>
      <c r="L527" s="10">
        <f>[1]transpose!I167</f>
        <v>0</v>
      </c>
      <c r="M527" s="10">
        <f>[1]transpose!J167</f>
        <v>0</v>
      </c>
      <c r="N527" s="10">
        <f>[1]transpose!K167</f>
        <v>5019108.84</v>
      </c>
      <c r="O527" s="43">
        <f>[1]transpose!L167</f>
        <v>-650832.77907443326</v>
      </c>
      <c r="P527" s="10">
        <f>[1]transpose!M167</f>
        <v>4368276.0609255666</v>
      </c>
      <c r="Q527" s="10">
        <f>[1]transpose!N167</f>
        <v>1718019.64</v>
      </c>
      <c r="R527" s="10">
        <f>[1]transpose!O167</f>
        <v>63630357</v>
      </c>
      <c r="S527" s="37">
        <f>[1]transpose!P167</f>
        <v>27</v>
      </c>
      <c r="T527" s="41">
        <f>[1]transpose!Q167</f>
        <v>226525.26</v>
      </c>
      <c r="U527" s="41">
        <f>[1]transpose!R167</f>
        <v>2423731.1609255672</v>
      </c>
      <c r="V527" s="41">
        <f>[1]transpose!S167</f>
        <v>334217</v>
      </c>
      <c r="W527" s="41">
        <f>[1]transpose!T167</f>
        <v>46763.193175583801</v>
      </c>
    </row>
    <row r="528" spans="1:23" x14ac:dyDescent="0.2">
      <c r="A528" s="2"/>
      <c r="B528" s="3"/>
      <c r="C528" s="4" t="str">
        <f>C$12</f>
        <v>PER PUPIL</v>
      </c>
      <c r="I528" s="10">
        <f>I527/(D527)</f>
        <v>8471.0630246389119</v>
      </c>
      <c r="J528" s="10">
        <f>J527/(D527)</f>
        <v>57.584112149532707</v>
      </c>
      <c r="K528" s="10"/>
      <c r="L528" s="10"/>
      <c r="M528" s="10">
        <f t="shared" ref="M528:R528" si="117">M527/($D527)</f>
        <v>0</v>
      </c>
      <c r="N528" s="10">
        <f t="shared" si="117"/>
        <v>8528.6471367884442</v>
      </c>
      <c r="O528" s="43">
        <f t="shared" si="117"/>
        <v>-1105.9180612989521</v>
      </c>
      <c r="P528" s="10">
        <f t="shared" si="117"/>
        <v>7422.729075489493</v>
      </c>
      <c r="Q528" s="10">
        <f t="shared" si="117"/>
        <v>2919.3196941376377</v>
      </c>
      <c r="R528" s="10">
        <f t="shared" si="117"/>
        <v>108122.9515717927</v>
      </c>
      <c r="S528" s="37"/>
      <c r="T528" s="41">
        <f>T527/($D527)</f>
        <v>384.91972812234496</v>
      </c>
      <c r="U528" s="41">
        <f>U527/($D527)</f>
        <v>4118.4896532295106</v>
      </c>
      <c r="V528" s="41">
        <f>V527/($D527)</f>
        <v>567.91333899745109</v>
      </c>
      <c r="W528" s="41">
        <f>W527/($D527)</f>
        <v>79.46167064670145</v>
      </c>
    </row>
    <row r="529" spans="1:23" x14ac:dyDescent="0.2">
      <c r="A529" s="2"/>
      <c r="B529" s="3"/>
      <c r="C529" s="4"/>
      <c r="I529" s="10"/>
      <c r="J529" s="10"/>
      <c r="K529" s="10"/>
      <c r="L529" s="10"/>
      <c r="M529" s="10"/>
      <c r="N529" s="10"/>
      <c r="O529" s="43"/>
      <c r="P529" s="10"/>
      <c r="Q529" s="10"/>
      <c r="R529" s="10"/>
      <c r="S529" s="37"/>
      <c r="T529" s="44"/>
      <c r="U529" s="44"/>
      <c r="V529" s="44"/>
      <c r="W529" s="44"/>
    </row>
    <row r="530" spans="1:23" x14ac:dyDescent="0.2">
      <c r="A530" s="3" t="s">
        <v>193</v>
      </c>
      <c r="B530" s="3"/>
      <c r="C530" s="8" t="s">
        <v>195</v>
      </c>
      <c r="I530" s="10"/>
      <c r="J530" s="10"/>
      <c r="K530" s="10"/>
      <c r="L530" s="10"/>
      <c r="M530" s="10"/>
      <c r="N530" s="10"/>
      <c r="O530" s="43"/>
      <c r="P530" s="10"/>
      <c r="Q530" s="10"/>
      <c r="R530" s="10"/>
      <c r="S530" s="37"/>
      <c r="T530" s="44"/>
      <c r="U530" s="44"/>
      <c r="V530" s="44"/>
      <c r="W530" s="44"/>
    </row>
    <row r="531" spans="1:23" x14ac:dyDescent="0.2">
      <c r="A531" s="2"/>
      <c r="B531" s="3"/>
      <c r="C531" s="4" t="str">
        <f>C$11</f>
        <v>TOTAL</v>
      </c>
      <c r="D531" s="32">
        <f>[1]transpose!A168</f>
        <v>302.2</v>
      </c>
      <c r="E531" s="32">
        <f>[1]transpose!B168</f>
        <v>0</v>
      </c>
      <c r="F531" s="32">
        <f>[1]transpose!C168</f>
        <v>0</v>
      </c>
      <c r="G531" s="32">
        <f>[1]transpose!D168</f>
        <v>0</v>
      </c>
      <c r="H531" s="32">
        <f>[1]transpose!E168</f>
        <v>100.1</v>
      </c>
      <c r="I531" s="10">
        <f>[1]transpose!F168</f>
        <v>3057749.45</v>
      </c>
      <c r="J531" s="10">
        <f>[1]transpose!G168</f>
        <v>0</v>
      </c>
      <c r="K531" s="10">
        <f>[1]transpose!H168</f>
        <v>0</v>
      </c>
      <c r="L531" s="10">
        <f>[1]transpose!I168</f>
        <v>0</v>
      </c>
      <c r="M531" s="10">
        <f>[1]transpose!J168</f>
        <v>0</v>
      </c>
      <c r="N531" s="10">
        <f>[1]transpose!K168</f>
        <v>3057749.45</v>
      </c>
      <c r="O531" s="43">
        <f>[1]transpose!L168</f>
        <v>-396501.37817230914</v>
      </c>
      <c r="P531" s="10">
        <f>[1]transpose!M168</f>
        <v>2661248.071827691</v>
      </c>
      <c r="Q531" s="10">
        <f>[1]transpose!N168</f>
        <v>671814.21</v>
      </c>
      <c r="R531" s="10">
        <f>[1]transpose!O168</f>
        <v>25236250</v>
      </c>
      <c r="S531" s="37">
        <f>[1]transpose!P168</f>
        <v>26.620999999999999</v>
      </c>
      <c r="T531" s="41">
        <f>[1]transpose!Q168</f>
        <v>74621.11</v>
      </c>
      <c r="U531" s="41">
        <f>[1]transpose!R168</f>
        <v>1914812.751827691</v>
      </c>
      <c r="V531" s="41">
        <f>[1]transpose!S168</f>
        <v>0</v>
      </c>
      <c r="W531" s="41">
        <f>[1]transpose!T168</f>
        <v>0</v>
      </c>
    </row>
    <row r="532" spans="1:23" x14ac:dyDescent="0.2">
      <c r="A532" s="2"/>
      <c r="B532" s="3"/>
      <c r="C532" s="4" t="str">
        <f>C$12</f>
        <v>PER PUPIL</v>
      </c>
      <c r="I532" s="10">
        <f>I531/(D531)</f>
        <v>10118.297319655858</v>
      </c>
      <c r="J532" s="10">
        <f>J531/(D531)</f>
        <v>0</v>
      </c>
      <c r="K532" s="10"/>
      <c r="L532" s="10"/>
      <c r="M532" s="10">
        <f t="shared" ref="M532:R532" si="118">M531/($D531)</f>
        <v>0</v>
      </c>
      <c r="N532" s="10">
        <f t="shared" si="118"/>
        <v>10118.297319655858</v>
      </c>
      <c r="O532" s="43">
        <f t="shared" si="118"/>
        <v>-1312.0495637733593</v>
      </c>
      <c r="P532" s="10">
        <f t="shared" si="118"/>
        <v>8806.2477558824994</v>
      </c>
      <c r="Q532" s="10">
        <f t="shared" si="118"/>
        <v>2223.0781270681669</v>
      </c>
      <c r="R532" s="10">
        <f t="shared" si="118"/>
        <v>83508.438120450039</v>
      </c>
      <c r="S532" s="37"/>
      <c r="T532" s="41">
        <f>T531/($D531)</f>
        <v>246.9262409000662</v>
      </c>
      <c r="U532" s="41">
        <f>U531/($D531)</f>
        <v>6336.2433879142654</v>
      </c>
      <c r="V532" s="41">
        <f>V531/($D531)</f>
        <v>0</v>
      </c>
      <c r="W532" s="41">
        <f>W531/($D531)</f>
        <v>0</v>
      </c>
    </row>
    <row r="533" spans="1:23" x14ac:dyDescent="0.2">
      <c r="A533" s="2"/>
      <c r="B533" s="3"/>
      <c r="C533" s="4"/>
      <c r="I533" s="10"/>
      <c r="J533" s="10"/>
      <c r="K533" s="10"/>
      <c r="L533" s="10"/>
      <c r="M533" s="10"/>
      <c r="N533" s="10"/>
      <c r="O533" s="43"/>
      <c r="P533" s="10"/>
      <c r="Q533" s="10"/>
      <c r="R533" s="10"/>
      <c r="S533" s="37"/>
      <c r="T533" s="44"/>
      <c r="U533" s="44"/>
      <c r="V533" s="44"/>
      <c r="W533" s="44"/>
    </row>
    <row r="534" spans="1:23" x14ac:dyDescent="0.2">
      <c r="A534" s="3" t="s">
        <v>196</v>
      </c>
      <c r="B534" s="3"/>
      <c r="C534" s="8" t="s">
        <v>197</v>
      </c>
      <c r="I534" s="10"/>
      <c r="J534" s="10"/>
      <c r="K534" s="10"/>
      <c r="L534" s="10"/>
      <c r="M534" s="10"/>
      <c r="N534" s="10"/>
      <c r="O534" s="43"/>
      <c r="P534" s="10"/>
      <c r="Q534" s="10"/>
      <c r="R534" s="10"/>
      <c r="S534" s="37"/>
      <c r="T534" s="44"/>
      <c r="U534" s="44"/>
      <c r="V534" s="44"/>
      <c r="W534" s="44"/>
    </row>
    <row r="535" spans="1:23" x14ac:dyDescent="0.2">
      <c r="A535" s="2"/>
      <c r="B535" s="3"/>
      <c r="C535" s="4" t="str">
        <f>C$11</f>
        <v>TOTAL</v>
      </c>
      <c r="D535" s="32">
        <f>[1]transpose!A169</f>
        <v>1678.3</v>
      </c>
      <c r="E535" s="32">
        <f>[1]transpose!B169</f>
        <v>0</v>
      </c>
      <c r="F535" s="32">
        <f>[1]transpose!C169</f>
        <v>0</v>
      </c>
      <c r="G535" s="32">
        <f>[1]transpose!D169</f>
        <v>0</v>
      </c>
      <c r="H535" s="32">
        <f>[1]transpose!E169</f>
        <v>71</v>
      </c>
      <c r="I535" s="10">
        <f>[1]transpose!F169</f>
        <v>17487470.440000001</v>
      </c>
      <c r="J535" s="10">
        <f>[1]transpose!G169</f>
        <v>0</v>
      </c>
      <c r="K535" s="10">
        <f>[1]transpose!H169</f>
        <v>0</v>
      </c>
      <c r="L535" s="10">
        <f>[1]transpose!I169</f>
        <v>0</v>
      </c>
      <c r="M535" s="10">
        <f>[1]transpose!J169</f>
        <v>0</v>
      </c>
      <c r="N535" s="10">
        <f>[1]transpose!K169</f>
        <v>17487470.440000001</v>
      </c>
      <c r="O535" s="43">
        <f>[1]transpose!L169</f>
        <v>-2267617.4891332309</v>
      </c>
      <c r="P535" s="10">
        <f>[1]transpose!M169</f>
        <v>15219852.95086677</v>
      </c>
      <c r="Q535" s="10">
        <f>[1]transpose!N169</f>
        <v>10671452.380000001</v>
      </c>
      <c r="R535" s="10">
        <f>[1]transpose!O169</f>
        <v>2418733540</v>
      </c>
      <c r="S535" s="37">
        <f>[1]transpose!P169</f>
        <v>4.4119999999999999</v>
      </c>
      <c r="T535" s="41">
        <f>[1]transpose!Q169</f>
        <v>379657.58</v>
      </c>
      <c r="U535" s="41">
        <f>[1]transpose!R169</f>
        <v>4168742.9908667691</v>
      </c>
      <c r="V535" s="41">
        <f>[1]transpose!S169</f>
        <v>4615941.63</v>
      </c>
      <c r="W535" s="41">
        <f>[1]transpose!T169</f>
        <v>0</v>
      </c>
    </row>
    <row r="536" spans="1:23" x14ac:dyDescent="0.2">
      <c r="A536" s="2"/>
      <c r="B536" s="3"/>
      <c r="C536" s="4" t="str">
        <f>C$12</f>
        <v>PER PUPIL</v>
      </c>
      <c r="I536" s="10">
        <f>I535/(D535)</f>
        <v>10419.752392301734</v>
      </c>
      <c r="J536" s="10">
        <f>J535/(D535)</f>
        <v>0</v>
      </c>
      <c r="K536" s="10"/>
      <c r="L536" s="10"/>
      <c r="M536" s="10">
        <f t="shared" ref="M536:R536" si="119">M535/($D535)</f>
        <v>0</v>
      </c>
      <c r="N536" s="10">
        <f t="shared" si="119"/>
        <v>10419.752392301734</v>
      </c>
      <c r="O536" s="43">
        <f t="shared" si="119"/>
        <v>-1351.1395394942685</v>
      </c>
      <c r="P536" s="10">
        <f t="shared" si="119"/>
        <v>9068.612852807466</v>
      </c>
      <c r="Q536" s="10">
        <f t="shared" si="119"/>
        <v>6358.4891735684923</v>
      </c>
      <c r="R536" s="10">
        <f t="shared" si="119"/>
        <v>1441180.6828338199</v>
      </c>
      <c r="S536" s="37"/>
      <c r="T536" s="41">
        <f>T535/($D535)</f>
        <v>226.21556336769351</v>
      </c>
      <c r="U536" s="41">
        <f>U535/($D535)</f>
        <v>2483.9081158712802</v>
      </c>
      <c r="V536" s="41">
        <f>V535/($D535)</f>
        <v>2750.3674134540906</v>
      </c>
      <c r="W536" s="41">
        <f>W535/($D535)</f>
        <v>0</v>
      </c>
    </row>
    <row r="537" spans="1:23" x14ac:dyDescent="0.2">
      <c r="A537" s="2"/>
      <c r="B537" s="3"/>
      <c r="C537" s="4"/>
      <c r="I537" s="10"/>
      <c r="J537" s="10"/>
      <c r="K537" s="10"/>
      <c r="L537" s="10"/>
      <c r="M537" s="10"/>
      <c r="N537" s="10"/>
      <c r="O537" s="43"/>
      <c r="P537" s="10"/>
      <c r="Q537" s="10"/>
      <c r="R537" s="10"/>
      <c r="S537" s="37"/>
      <c r="T537" s="44"/>
      <c r="U537" s="44"/>
      <c r="V537" s="44"/>
      <c r="W537" s="44"/>
    </row>
    <row r="538" spans="1:23" x14ac:dyDescent="0.2">
      <c r="A538" s="3" t="s">
        <v>198</v>
      </c>
      <c r="B538" s="3"/>
      <c r="C538" s="8" t="s">
        <v>199</v>
      </c>
      <c r="I538" s="10"/>
      <c r="J538" s="10"/>
      <c r="K538" s="10"/>
      <c r="L538" s="10"/>
      <c r="M538" s="10"/>
      <c r="N538" s="10"/>
      <c r="O538" s="43"/>
      <c r="P538" s="10"/>
      <c r="Q538" s="10"/>
      <c r="R538" s="10"/>
      <c r="S538" s="37"/>
      <c r="T538" s="44"/>
      <c r="U538" s="44"/>
      <c r="V538" s="44"/>
      <c r="W538" s="44"/>
    </row>
    <row r="539" spans="1:23" x14ac:dyDescent="0.2">
      <c r="A539" s="2"/>
      <c r="B539" s="3"/>
      <c r="C539" s="4" t="str">
        <f>C$11</f>
        <v>TOTAL</v>
      </c>
      <c r="D539" s="32">
        <f>[1]transpose!A170</f>
        <v>206</v>
      </c>
      <c r="E539" s="32">
        <f>[1]transpose!B170</f>
        <v>0</v>
      </c>
      <c r="F539" s="32">
        <f>[1]transpose!C170</f>
        <v>0</v>
      </c>
      <c r="G539" s="32">
        <f>[1]transpose!D170</f>
        <v>1</v>
      </c>
      <c r="H539" s="32">
        <f>[1]transpose!E170</f>
        <v>88.7</v>
      </c>
      <c r="I539" s="10">
        <f>[1]transpose!F170</f>
        <v>2496840.9900000002</v>
      </c>
      <c r="J539" s="10">
        <f>[1]transpose!G170</f>
        <v>33596.74</v>
      </c>
      <c r="K539" s="10">
        <f>[1]transpose!H170</f>
        <v>0</v>
      </c>
      <c r="L539" s="10">
        <f>[1]transpose!I170</f>
        <v>7381</v>
      </c>
      <c r="M539" s="10">
        <f>[1]transpose!J170</f>
        <v>0</v>
      </c>
      <c r="N539" s="10">
        <f>[1]transpose!K170</f>
        <v>2530437.7300000004</v>
      </c>
      <c r="O539" s="43">
        <f>[1]transpose!L170</f>
        <v>-328124.34888156375</v>
      </c>
      <c r="P539" s="10">
        <f>[1]transpose!M170</f>
        <v>2202313.3811184368</v>
      </c>
      <c r="Q539" s="10">
        <f>[1]transpose!N170</f>
        <v>330968.89</v>
      </c>
      <c r="R539" s="10">
        <f>[1]transpose!O170</f>
        <v>12258107</v>
      </c>
      <c r="S539" s="37">
        <f>[1]transpose!P170</f>
        <v>27</v>
      </c>
      <c r="T539" s="41">
        <f>[1]transpose!Q170</f>
        <v>52169.5</v>
      </c>
      <c r="U539" s="41">
        <f>[1]transpose!R170</f>
        <v>1819174.9911184367</v>
      </c>
      <c r="V539" s="41">
        <f>[1]transpose!S170</f>
        <v>0</v>
      </c>
      <c r="W539" s="41">
        <f>[1]transpose!T170</f>
        <v>36348.861630110121</v>
      </c>
    </row>
    <row r="540" spans="1:23" x14ac:dyDescent="0.2">
      <c r="A540" s="2"/>
      <c r="B540" s="3"/>
      <c r="C540" s="4" t="str">
        <f>C$12</f>
        <v>PER PUPIL</v>
      </c>
      <c r="I540" s="10">
        <f>I539/(D539)</f>
        <v>12120.587330097089</v>
      </c>
      <c r="J540" s="10">
        <f>J539/(D539)</f>
        <v>163.0909708737864</v>
      </c>
      <c r="K540" s="10"/>
      <c r="L540" s="10"/>
      <c r="M540" s="10">
        <f t="shared" ref="M540:R540" si="120">M539/($D539)</f>
        <v>0</v>
      </c>
      <c r="N540" s="10">
        <f t="shared" si="120"/>
        <v>12283.678300970876</v>
      </c>
      <c r="O540" s="43">
        <f t="shared" si="120"/>
        <v>-1592.8366450561348</v>
      </c>
      <c r="P540" s="10">
        <f t="shared" si="120"/>
        <v>10690.841655914743</v>
      </c>
      <c r="Q540" s="10">
        <f t="shared" si="120"/>
        <v>1606.6450970873786</v>
      </c>
      <c r="R540" s="10">
        <f t="shared" si="120"/>
        <v>59505.37378640777</v>
      </c>
      <c r="S540" s="37"/>
      <c r="T540" s="41">
        <f>T539/($D539)</f>
        <v>253.25</v>
      </c>
      <c r="U540" s="41">
        <f>U539/($D539)</f>
        <v>8830.9465588273633</v>
      </c>
      <c r="V540" s="41">
        <f>V539/($D539)</f>
        <v>0</v>
      </c>
      <c r="W540" s="41">
        <f>W539/($D539)</f>
        <v>176.45078461218506</v>
      </c>
    </row>
    <row r="541" spans="1:23" x14ac:dyDescent="0.2">
      <c r="A541" s="2"/>
      <c r="B541" s="3"/>
      <c r="C541" s="4"/>
      <c r="I541" s="10"/>
      <c r="J541" s="10"/>
      <c r="K541" s="10"/>
      <c r="L541" s="10"/>
      <c r="M541" s="10"/>
      <c r="N541" s="10"/>
      <c r="O541" s="43"/>
      <c r="P541" s="10"/>
      <c r="Q541" s="10"/>
      <c r="R541" s="10"/>
      <c r="S541" s="37"/>
      <c r="T541" s="44"/>
      <c r="U541" s="44"/>
      <c r="V541" s="44"/>
      <c r="W541" s="44"/>
    </row>
    <row r="542" spans="1:23" x14ac:dyDescent="0.2">
      <c r="A542" s="3" t="s">
        <v>198</v>
      </c>
      <c r="B542" s="3"/>
      <c r="C542" s="8" t="s">
        <v>200</v>
      </c>
      <c r="I542" s="10"/>
      <c r="J542" s="10"/>
      <c r="K542" s="10"/>
      <c r="L542" s="10"/>
      <c r="M542" s="10"/>
      <c r="N542" s="10"/>
      <c r="O542" s="43"/>
      <c r="P542" s="10"/>
      <c r="Q542" s="10"/>
      <c r="R542" s="10"/>
      <c r="S542" s="37"/>
      <c r="T542" s="44"/>
      <c r="U542" s="44"/>
      <c r="V542" s="44"/>
      <c r="W542" s="44"/>
    </row>
    <row r="543" spans="1:23" x14ac:dyDescent="0.2">
      <c r="A543" s="2"/>
      <c r="B543" s="3"/>
      <c r="C543" s="4" t="str">
        <f>C$11</f>
        <v>TOTAL</v>
      </c>
      <c r="D543" s="32">
        <f>[1]transpose!A171</f>
        <v>1544.6000000000001</v>
      </c>
      <c r="E543" s="32">
        <f>[1]transpose!B171</f>
        <v>0</v>
      </c>
      <c r="F543" s="32">
        <f>[1]transpose!C171</f>
        <v>0</v>
      </c>
      <c r="G543" s="32">
        <f>[1]transpose!D171</f>
        <v>6</v>
      </c>
      <c r="H543" s="32">
        <f>[1]transpose!E171</f>
        <v>864.4</v>
      </c>
      <c r="I543" s="10">
        <f>[1]transpose!F171</f>
        <v>12426816.66</v>
      </c>
      <c r="J543" s="10">
        <f>[1]transpose!G171</f>
        <v>17474.27</v>
      </c>
      <c r="K543" s="10">
        <f>[1]transpose!H171</f>
        <v>0</v>
      </c>
      <c r="L543" s="10">
        <f>[1]transpose!I171</f>
        <v>44286</v>
      </c>
      <c r="M543" s="10">
        <f>[1]transpose!J171</f>
        <v>0</v>
      </c>
      <c r="N543" s="10">
        <f>[1]transpose!K171</f>
        <v>12444290.93</v>
      </c>
      <c r="O543" s="43">
        <f>[1]transpose!L171</f>
        <v>-1613663.4426088005</v>
      </c>
      <c r="P543" s="10">
        <f>[1]transpose!M171</f>
        <v>10830627.4873912</v>
      </c>
      <c r="Q543" s="10">
        <f>[1]transpose!N171</f>
        <v>1597978.38</v>
      </c>
      <c r="R543" s="10">
        <f>[1]transpose!O171</f>
        <v>81550313</v>
      </c>
      <c r="S543" s="37">
        <f>[1]transpose!P171</f>
        <v>19.594999999999999</v>
      </c>
      <c r="T543" s="41">
        <f>[1]transpose!Q171</f>
        <v>293564.23</v>
      </c>
      <c r="U543" s="41">
        <f>[1]transpose!R171</f>
        <v>8939084.8773912005</v>
      </c>
      <c r="V543" s="41">
        <f>[1]transpose!S171</f>
        <v>0</v>
      </c>
      <c r="W543" s="41">
        <f>[1]transpose!T171</f>
        <v>44175.160669794474</v>
      </c>
    </row>
    <row r="544" spans="1:23" x14ac:dyDescent="0.2">
      <c r="A544" s="2"/>
      <c r="B544" s="3"/>
      <c r="C544" s="4" t="str">
        <f>C$12</f>
        <v>PER PUPIL</v>
      </c>
      <c r="I544" s="10">
        <f>I543/(D543)</f>
        <v>8045.329962449825</v>
      </c>
      <c r="J544" s="10">
        <f>J543/(D543)</f>
        <v>11.313136087012818</v>
      </c>
      <c r="K544" s="10"/>
      <c r="L544" s="10"/>
      <c r="M544" s="10">
        <f t="shared" ref="M544:R544" si="121">M543/($D543)</f>
        <v>0</v>
      </c>
      <c r="N544" s="10">
        <f t="shared" si="121"/>
        <v>8056.643098536837</v>
      </c>
      <c r="O544" s="43">
        <f t="shared" si="121"/>
        <v>-1044.7128334900947</v>
      </c>
      <c r="P544" s="10">
        <f t="shared" si="121"/>
        <v>7011.9302650467425</v>
      </c>
      <c r="Q544" s="10">
        <f t="shared" si="121"/>
        <v>1034.5580603392461</v>
      </c>
      <c r="R544" s="10">
        <f t="shared" si="121"/>
        <v>52797.0432474427</v>
      </c>
      <c r="S544" s="37"/>
      <c r="T544" s="41">
        <f>T543/($D543)</f>
        <v>190.0584164184902</v>
      </c>
      <c r="U544" s="41">
        <f>U543/($D543)</f>
        <v>5787.3137882890069</v>
      </c>
      <c r="V544" s="41">
        <f>V543/($D543)</f>
        <v>0</v>
      </c>
      <c r="W544" s="41">
        <f>W543/($D543)</f>
        <v>28.599741466913422</v>
      </c>
    </row>
    <row r="545" spans="1:23" x14ac:dyDescent="0.2">
      <c r="A545" s="2"/>
      <c r="B545" s="3"/>
      <c r="C545" s="4"/>
      <c r="I545" s="10"/>
      <c r="J545" s="10"/>
      <c r="K545" s="10"/>
      <c r="L545" s="10"/>
      <c r="M545" s="10"/>
      <c r="N545" s="10"/>
      <c r="O545" s="43"/>
      <c r="P545" s="10"/>
      <c r="Q545" s="10"/>
      <c r="R545" s="10"/>
      <c r="S545" s="37"/>
      <c r="T545" s="44"/>
      <c r="U545" s="44"/>
      <c r="V545" s="44"/>
      <c r="W545" s="44"/>
    </row>
    <row r="546" spans="1:23" x14ac:dyDescent="0.2">
      <c r="A546" s="3" t="s">
        <v>198</v>
      </c>
      <c r="B546" s="3"/>
      <c r="C546" s="8" t="s">
        <v>201</v>
      </c>
      <c r="I546" s="10"/>
      <c r="J546" s="10"/>
      <c r="K546" s="10"/>
      <c r="L546" s="10"/>
      <c r="M546" s="10"/>
      <c r="N546" s="10"/>
      <c r="O546" s="43"/>
      <c r="P546" s="10"/>
      <c r="Q546" s="10"/>
      <c r="R546" s="10"/>
      <c r="S546" s="37"/>
      <c r="T546" s="44"/>
      <c r="U546" s="44"/>
      <c r="V546" s="44"/>
      <c r="W546" s="44"/>
    </row>
    <row r="547" spans="1:23" x14ac:dyDescent="0.2">
      <c r="A547" s="2"/>
      <c r="B547" s="3"/>
      <c r="C547" s="4" t="str">
        <f>C$11</f>
        <v>TOTAL</v>
      </c>
      <c r="D547" s="32">
        <f>[1]transpose!A172</f>
        <v>278.3</v>
      </c>
      <c r="E547" s="32">
        <f>[1]transpose!B172</f>
        <v>0</v>
      </c>
      <c r="F547" s="32">
        <f>[1]transpose!C172</f>
        <v>0</v>
      </c>
      <c r="G547" s="32">
        <f>[1]transpose!D172</f>
        <v>0</v>
      </c>
      <c r="H547" s="32">
        <f>[1]transpose!E172</f>
        <v>157.9</v>
      </c>
      <c r="I547" s="10">
        <f>[1]transpose!F172</f>
        <v>2894268.8600000003</v>
      </c>
      <c r="J547" s="10">
        <f>[1]transpose!G172</f>
        <v>0</v>
      </c>
      <c r="K547" s="10">
        <f>[1]transpose!H172</f>
        <v>0</v>
      </c>
      <c r="L547" s="10">
        <f>[1]transpose!I172</f>
        <v>0</v>
      </c>
      <c r="M547" s="10">
        <f>[1]transpose!J172</f>
        <v>0</v>
      </c>
      <c r="N547" s="10">
        <f>[1]transpose!K172</f>
        <v>2894268.8600000003</v>
      </c>
      <c r="O547" s="43">
        <f>[1]transpose!L172</f>
        <v>-375302.68930019694</v>
      </c>
      <c r="P547" s="10">
        <f>[1]transpose!M172</f>
        <v>2518966.1706998032</v>
      </c>
      <c r="Q547" s="10">
        <f>[1]transpose!N172</f>
        <v>512388.98</v>
      </c>
      <c r="R547" s="10">
        <f>[1]transpose!O172</f>
        <v>19309202</v>
      </c>
      <c r="S547" s="37">
        <f>[1]transpose!P172</f>
        <v>26.536000000000001</v>
      </c>
      <c r="T547" s="41">
        <f>[1]transpose!Q172</f>
        <v>82534.77</v>
      </c>
      <c r="U547" s="41">
        <f>[1]transpose!R172</f>
        <v>1924042.4206998032</v>
      </c>
      <c r="V547" s="41">
        <f>[1]transpose!S172</f>
        <v>0</v>
      </c>
      <c r="W547" s="41">
        <f>[1]transpose!T172</f>
        <v>0</v>
      </c>
    </row>
    <row r="548" spans="1:23" x14ac:dyDescent="0.2">
      <c r="A548" s="2"/>
      <c r="B548" s="3"/>
      <c r="C548" s="4" t="str">
        <f>C$12</f>
        <v>PER PUPIL</v>
      </c>
      <c r="I548" s="10">
        <f>I547/(D547)</f>
        <v>10399.816241466044</v>
      </c>
      <c r="J548" s="10">
        <f>J547/(D547)</f>
        <v>0</v>
      </c>
      <c r="K548" s="10"/>
      <c r="L548" s="10"/>
      <c r="M548" s="10">
        <f t="shared" ref="M548:R548" si="122">M547/($D547)</f>
        <v>0</v>
      </c>
      <c r="N548" s="10">
        <f t="shared" si="122"/>
        <v>10399.816241466044</v>
      </c>
      <c r="O548" s="43">
        <f t="shared" si="122"/>
        <v>-1348.5543992101939</v>
      </c>
      <c r="P548" s="10">
        <f t="shared" si="122"/>
        <v>9051.2618422558498</v>
      </c>
      <c r="Q548" s="10">
        <f t="shared" si="122"/>
        <v>1841.1389867049945</v>
      </c>
      <c r="R548" s="10">
        <f t="shared" si="122"/>
        <v>69382.687747035568</v>
      </c>
      <c r="S548" s="37"/>
      <c r="T548" s="41">
        <f>T547/($D547)</f>
        <v>296.56762486525332</v>
      </c>
      <c r="U548" s="41">
        <f>U547/($D547)</f>
        <v>6913.5552306856025</v>
      </c>
      <c r="V548" s="41">
        <f>V547/($D547)</f>
        <v>0</v>
      </c>
      <c r="W548" s="41">
        <f>W547/($D547)</f>
        <v>0</v>
      </c>
    </row>
    <row r="549" spans="1:23" x14ac:dyDescent="0.2">
      <c r="A549" s="2"/>
      <c r="B549" s="3"/>
      <c r="C549" s="4"/>
      <c r="I549" s="10"/>
      <c r="J549" s="10"/>
      <c r="K549" s="10"/>
      <c r="L549" s="10"/>
      <c r="M549" s="10"/>
      <c r="N549" s="10"/>
      <c r="O549" s="43"/>
      <c r="P549" s="10"/>
      <c r="Q549" s="10"/>
      <c r="R549" s="10"/>
      <c r="S549" s="37"/>
      <c r="T549" s="44"/>
      <c r="U549" s="44"/>
      <c r="V549" s="44"/>
      <c r="W549" s="44"/>
    </row>
    <row r="550" spans="1:23" x14ac:dyDescent="0.2">
      <c r="A550" s="3" t="s">
        <v>198</v>
      </c>
      <c r="B550" s="3"/>
      <c r="C550" s="8" t="s">
        <v>202</v>
      </c>
      <c r="I550" s="10"/>
      <c r="J550" s="10"/>
      <c r="K550" s="10"/>
      <c r="L550" s="10"/>
      <c r="M550" s="10"/>
      <c r="N550" s="10"/>
      <c r="O550" s="43"/>
      <c r="P550" s="10"/>
      <c r="Q550" s="10"/>
      <c r="R550" s="10"/>
      <c r="S550" s="37"/>
      <c r="T550" s="44"/>
      <c r="U550" s="44"/>
      <c r="V550" s="44"/>
      <c r="W550" s="44"/>
    </row>
    <row r="551" spans="1:23" x14ac:dyDescent="0.2">
      <c r="A551" s="2"/>
      <c r="B551" s="3"/>
      <c r="C551" s="4" t="str">
        <f>C$11</f>
        <v>TOTAL</v>
      </c>
      <c r="D551" s="32">
        <f>[1]transpose!A173</f>
        <v>228.2</v>
      </c>
      <c r="E551" s="32">
        <f>[1]transpose!B173</f>
        <v>0</v>
      </c>
      <c r="F551" s="32">
        <f>[1]transpose!C173</f>
        <v>0</v>
      </c>
      <c r="G551" s="32">
        <f>[1]transpose!D173</f>
        <v>2</v>
      </c>
      <c r="H551" s="32">
        <f>[1]transpose!E173</f>
        <v>112.7</v>
      </c>
      <c r="I551" s="10">
        <f>[1]transpose!F173</f>
        <v>2688288.93</v>
      </c>
      <c r="J551" s="10">
        <f>[1]transpose!G173</f>
        <v>0</v>
      </c>
      <c r="K551" s="10">
        <f>[1]transpose!H173</f>
        <v>0</v>
      </c>
      <c r="L551" s="10">
        <f>[1]transpose!I173</f>
        <v>14762</v>
      </c>
      <c r="M551" s="10">
        <f>[1]transpose!J173</f>
        <v>0</v>
      </c>
      <c r="N551" s="10">
        <f>[1]transpose!K173</f>
        <v>2688288.93</v>
      </c>
      <c r="O551" s="43">
        <f>[1]transpose!L173</f>
        <v>-348593.0692164338</v>
      </c>
      <c r="P551" s="10">
        <f>[1]transpose!M173</f>
        <v>2339695.8607835663</v>
      </c>
      <c r="Q551" s="10">
        <f>[1]transpose!N173</f>
        <v>290543.02</v>
      </c>
      <c r="R551" s="10">
        <f>[1]transpose!O173</f>
        <v>11597135</v>
      </c>
      <c r="S551" s="37">
        <f>[1]transpose!P173</f>
        <v>25.053000000000001</v>
      </c>
      <c r="T551" s="41">
        <f>[1]transpose!Q173</f>
        <v>43251.11</v>
      </c>
      <c r="U551" s="41">
        <f>[1]transpose!R173</f>
        <v>2005901.7307835661</v>
      </c>
      <c r="V551" s="41">
        <f>[1]transpose!S173</f>
        <v>0</v>
      </c>
      <c r="W551" s="41">
        <f>[1]transpose!T173</f>
        <v>0</v>
      </c>
    </row>
    <row r="552" spans="1:23" x14ac:dyDescent="0.2">
      <c r="A552" s="2"/>
      <c r="B552" s="3"/>
      <c r="C552" s="4" t="str">
        <f>C$12</f>
        <v>PER PUPIL</v>
      </c>
      <c r="I552" s="10">
        <f>I551/(D551)</f>
        <v>11780.407230499563</v>
      </c>
      <c r="J552" s="10">
        <f>J551/(D551)</f>
        <v>0</v>
      </c>
      <c r="K552" s="10"/>
      <c r="L552" s="10"/>
      <c r="M552" s="10">
        <f t="shared" ref="M552:R552" si="123">M551/($D551)</f>
        <v>0</v>
      </c>
      <c r="N552" s="10">
        <f t="shared" si="123"/>
        <v>11780.407230499563</v>
      </c>
      <c r="O552" s="43">
        <f t="shared" si="123"/>
        <v>-1527.5769904313488</v>
      </c>
      <c r="P552" s="10">
        <f t="shared" si="123"/>
        <v>10252.830240068213</v>
      </c>
      <c r="Q552" s="10">
        <f t="shared" si="123"/>
        <v>1273.1946538124453</v>
      </c>
      <c r="R552" s="10">
        <f t="shared" si="123"/>
        <v>50820.048203330414</v>
      </c>
      <c r="S552" s="37"/>
      <c r="T552" s="41">
        <f>T551/($D551)</f>
        <v>189.53159509202456</v>
      </c>
      <c r="U552" s="41">
        <f>U551/($D551)</f>
        <v>8790.1039911637436</v>
      </c>
      <c r="V552" s="41">
        <f>V551/($D551)</f>
        <v>0</v>
      </c>
      <c r="W552" s="41">
        <f>W551/($D551)</f>
        <v>0</v>
      </c>
    </row>
    <row r="553" spans="1:23" x14ac:dyDescent="0.2">
      <c r="A553" s="2"/>
      <c r="B553" s="3"/>
      <c r="C553" s="4"/>
      <c r="I553" s="10"/>
      <c r="J553" s="10"/>
      <c r="K553" s="10"/>
      <c r="L553" s="10"/>
      <c r="M553" s="10"/>
      <c r="N553" s="10"/>
      <c r="O553" s="43"/>
      <c r="P553" s="10"/>
      <c r="Q553" s="10"/>
      <c r="R553" s="10"/>
      <c r="S553" s="37"/>
      <c r="T553" s="44"/>
      <c r="U553" s="44"/>
      <c r="V553" s="44"/>
      <c r="W553" s="44"/>
    </row>
    <row r="554" spans="1:23" x14ac:dyDescent="0.2">
      <c r="A554" s="3" t="s">
        <v>203</v>
      </c>
      <c r="B554" s="3"/>
      <c r="C554" s="8" t="s">
        <v>204</v>
      </c>
      <c r="I554" s="10"/>
      <c r="J554" s="10"/>
      <c r="K554" s="10"/>
      <c r="L554" s="10"/>
      <c r="M554" s="10"/>
      <c r="N554" s="10"/>
      <c r="O554" s="43"/>
      <c r="P554" s="10"/>
      <c r="Q554" s="10"/>
      <c r="R554" s="10"/>
      <c r="S554" s="37"/>
      <c r="T554" s="44"/>
      <c r="U554" s="44"/>
      <c r="V554" s="44"/>
      <c r="W554" s="44"/>
    </row>
    <row r="555" spans="1:23" x14ac:dyDescent="0.2">
      <c r="A555" s="2"/>
      <c r="B555" s="3"/>
      <c r="C555" s="4" t="str">
        <f>C$11</f>
        <v>TOTAL</v>
      </c>
      <c r="D555" s="32">
        <f>[1]transpose!A174</f>
        <v>17078.2</v>
      </c>
      <c r="E555" s="32">
        <f>[1]transpose!B174</f>
        <v>143</v>
      </c>
      <c r="F555" s="32">
        <f>[1]transpose!C174</f>
        <v>0</v>
      </c>
      <c r="G555" s="32">
        <f>[1]transpose!D174</f>
        <v>0</v>
      </c>
      <c r="H555" s="32">
        <f>[1]transpose!E174</f>
        <v>11261.7</v>
      </c>
      <c r="I555" s="10">
        <f>[1]transpose!F174</f>
        <v>137604012.77000001</v>
      </c>
      <c r="J555" s="10">
        <f>[1]transpose!G174</f>
        <v>1230840.1299999999</v>
      </c>
      <c r="K555" s="10">
        <f>[1]transpose!H174</f>
        <v>0</v>
      </c>
      <c r="L555" s="10">
        <f>[1]transpose!I174</f>
        <v>0</v>
      </c>
      <c r="M555" s="10">
        <f>[1]transpose!J174</f>
        <v>-1003355.2100000001</v>
      </c>
      <c r="N555" s="10">
        <f>[1]transpose!K174</f>
        <v>138834852.90000001</v>
      </c>
      <c r="O555" s="43">
        <f>[1]transpose!L174</f>
        <v>-18002851.90573734</v>
      </c>
      <c r="P555" s="10">
        <f>[1]transpose!M174</f>
        <v>119828645.78426267</v>
      </c>
      <c r="Q555" s="10">
        <f>[1]transpose!N174</f>
        <v>26557593.530000001</v>
      </c>
      <c r="R555" s="10">
        <f>[1]transpose!O174</f>
        <v>983614575</v>
      </c>
      <c r="S555" s="37">
        <f>[1]transpose!P174</f>
        <v>27</v>
      </c>
      <c r="T555" s="41">
        <f>[1]transpose!Q174</f>
        <v>2093123.94</v>
      </c>
      <c r="U555" s="41">
        <f>[1]transpose!R174</f>
        <v>92181283.524262667</v>
      </c>
      <c r="V555" s="41">
        <f>[1]transpose!S174</f>
        <v>0</v>
      </c>
      <c r="W555" s="41">
        <f>[1]transpose!T174</f>
        <v>486241.24154544412</v>
      </c>
    </row>
    <row r="556" spans="1:23" x14ac:dyDescent="0.2">
      <c r="A556" s="2"/>
      <c r="B556" s="3"/>
      <c r="C556" s="4" t="str">
        <f>C$12</f>
        <v>PER PUPIL</v>
      </c>
      <c r="I556" s="10">
        <f>I555/(D555+E555)</f>
        <v>7990.3846868975452</v>
      </c>
      <c r="J556" s="10">
        <f>J555/(D555)</f>
        <v>72.070834748392684</v>
      </c>
      <c r="K556" s="10"/>
      <c r="L556" s="10"/>
      <c r="M556" s="10">
        <f>M555/($E555)</f>
        <v>-7016.47</v>
      </c>
      <c r="N556" s="10">
        <f>N555/($D555+E555)</f>
        <v>8061.8570657097071</v>
      </c>
      <c r="O556" s="43">
        <f>O555/($D555+E555)</f>
        <v>-1045.3889337408159</v>
      </c>
      <c r="P556" s="10">
        <f>P555/($D555+E555)</f>
        <v>6958.205339016019</v>
      </c>
      <c r="Q556" s="10">
        <f>Q555/($D555+E555)</f>
        <v>1542.1453516595823</v>
      </c>
      <c r="R556" s="10">
        <f>R555/($D555+E555)</f>
        <v>57116.494495157131</v>
      </c>
      <c r="S556" s="37"/>
      <c r="T556" s="41">
        <f>T555/($D555+E555)</f>
        <v>121.54344296564699</v>
      </c>
      <c r="U556" s="41">
        <f>U555/($D555+E555)</f>
        <v>5352.7793373436616</v>
      </c>
      <c r="V556" s="41">
        <f>V555/($D555)</f>
        <v>0</v>
      </c>
      <c r="W556" s="41">
        <f>W555/($D555)</f>
        <v>28.471457269820245</v>
      </c>
    </row>
    <row r="557" spans="1:23" x14ac:dyDescent="0.2">
      <c r="A557" s="2"/>
      <c r="B557" s="3"/>
      <c r="C557" s="4"/>
      <c r="I557" s="10"/>
      <c r="J557" s="10"/>
      <c r="K557" s="10"/>
      <c r="L557" s="10"/>
      <c r="M557" s="10"/>
      <c r="N557" s="10"/>
      <c r="O557" s="43"/>
      <c r="P557" s="10"/>
      <c r="Q557" s="10"/>
      <c r="R557" s="10"/>
      <c r="S557" s="37"/>
      <c r="T557" s="44"/>
      <c r="U557" s="44"/>
      <c r="V557" s="44"/>
      <c r="W557" s="44"/>
    </row>
    <row r="558" spans="1:23" x14ac:dyDescent="0.2">
      <c r="A558" s="3" t="s">
        <v>203</v>
      </c>
      <c r="B558" s="3"/>
      <c r="C558" s="8" t="s">
        <v>205</v>
      </c>
      <c r="I558" s="10"/>
      <c r="J558" s="10"/>
      <c r="K558" s="10"/>
      <c r="L558" s="10"/>
      <c r="M558" s="10"/>
      <c r="N558" s="10"/>
      <c r="O558" s="43"/>
      <c r="P558" s="10"/>
      <c r="Q558" s="10"/>
      <c r="R558" s="10"/>
      <c r="S558" s="37"/>
      <c r="T558" s="44"/>
      <c r="U558" s="44"/>
      <c r="V558" s="44"/>
      <c r="W558" s="44"/>
    </row>
    <row r="559" spans="1:23" x14ac:dyDescent="0.2">
      <c r="A559" s="2"/>
      <c r="B559" s="3"/>
      <c r="C559" s="4" t="str">
        <f>C$11</f>
        <v>TOTAL</v>
      </c>
      <c r="D559" s="32">
        <f>[1]transpose!A175</f>
        <v>8919.9</v>
      </c>
      <c r="E559" s="32">
        <f>[1]transpose!B175</f>
        <v>0</v>
      </c>
      <c r="F559" s="32">
        <f>[1]transpose!C175</f>
        <v>0</v>
      </c>
      <c r="G559" s="32">
        <f>[1]transpose!D175</f>
        <v>9</v>
      </c>
      <c r="H559" s="32">
        <f>[1]transpose!E175</f>
        <v>3510</v>
      </c>
      <c r="I559" s="10">
        <f>[1]transpose!F175</f>
        <v>68328556.667999998</v>
      </c>
      <c r="J559" s="10">
        <f>[1]transpose!G175</f>
        <v>0</v>
      </c>
      <c r="K559" s="10">
        <f>[1]transpose!H175</f>
        <v>0</v>
      </c>
      <c r="L559" s="10">
        <f>[1]transpose!I175</f>
        <v>66429</v>
      </c>
      <c r="M559" s="10">
        <f>[1]transpose!J175</f>
        <v>0</v>
      </c>
      <c r="N559" s="10">
        <f>[1]transpose!K175</f>
        <v>68328556.667999998</v>
      </c>
      <c r="O559" s="43">
        <f>[1]transpose!L175</f>
        <v>-8860231.1374421865</v>
      </c>
      <c r="P559" s="10">
        <f>[1]transpose!M175</f>
        <v>59468325.530557811</v>
      </c>
      <c r="Q559" s="10">
        <f>[1]transpose!N175</f>
        <v>17328829.18</v>
      </c>
      <c r="R559" s="10">
        <f>[1]transpose!O175</f>
        <v>641808488</v>
      </c>
      <c r="S559" s="37">
        <f>[1]transpose!P175</f>
        <v>27</v>
      </c>
      <c r="T559" s="41">
        <f>[1]transpose!Q175</f>
        <v>1351219.16</v>
      </c>
      <c r="U559" s="41">
        <f>[1]transpose!R175</f>
        <v>40788277.190557815</v>
      </c>
      <c r="V559" s="41">
        <f>[1]transpose!S175</f>
        <v>0</v>
      </c>
      <c r="W559" s="41">
        <f>[1]transpose!T175</f>
        <v>0</v>
      </c>
    </row>
    <row r="560" spans="1:23" x14ac:dyDescent="0.2">
      <c r="A560" s="2"/>
      <c r="B560" s="3"/>
      <c r="C560" s="4" t="str">
        <f>C$12</f>
        <v>PER PUPIL</v>
      </c>
      <c r="I560" s="10">
        <f>I559/(D559)</f>
        <v>7660.2379699323983</v>
      </c>
      <c r="J560" s="10">
        <f>J559/(D559)</f>
        <v>0</v>
      </c>
      <c r="K560" s="10"/>
      <c r="L560" s="10"/>
      <c r="M560" s="10">
        <f t="shared" ref="M560:R560" si="124">M559/($D559)</f>
        <v>0</v>
      </c>
      <c r="N560" s="10">
        <f t="shared" si="124"/>
        <v>7660.2379699323983</v>
      </c>
      <c r="O560" s="43">
        <f t="shared" si="124"/>
        <v>-993.3105906391537</v>
      </c>
      <c r="P560" s="10">
        <f t="shared" si="124"/>
        <v>6666.9273792932445</v>
      </c>
      <c r="Q560" s="10">
        <f t="shared" si="124"/>
        <v>1942.7156335833363</v>
      </c>
      <c r="R560" s="10">
        <f t="shared" si="124"/>
        <v>71952.430856848179</v>
      </c>
      <c r="S560" s="37"/>
      <c r="T560" s="41">
        <f>T559/($D559)</f>
        <v>151.48366685725176</v>
      </c>
      <c r="U560" s="41">
        <f>U559/($D559)</f>
        <v>4572.7280788526568</v>
      </c>
      <c r="V560" s="41">
        <f>V559/($D559)</f>
        <v>0</v>
      </c>
      <c r="W560" s="41">
        <f>W559/($D559)</f>
        <v>0</v>
      </c>
    </row>
    <row r="561" spans="1:23" x14ac:dyDescent="0.2">
      <c r="A561" s="2"/>
      <c r="B561" s="3"/>
      <c r="C561" s="4"/>
      <c r="I561" s="10"/>
      <c r="J561" s="10"/>
      <c r="K561" s="10"/>
      <c r="L561" s="10"/>
      <c r="M561" s="10"/>
      <c r="N561" s="10"/>
      <c r="O561" s="43"/>
      <c r="P561" s="10"/>
      <c r="Q561" s="10"/>
      <c r="R561" s="10"/>
      <c r="S561" s="37"/>
      <c r="T561" s="44"/>
      <c r="U561" s="44"/>
      <c r="V561" s="44"/>
      <c r="W561" s="44"/>
    </row>
    <row r="562" spans="1:23" x14ac:dyDescent="0.2">
      <c r="A562" s="3" t="s">
        <v>206</v>
      </c>
      <c r="B562" s="3"/>
      <c r="C562" s="8" t="s">
        <v>207</v>
      </c>
      <c r="I562" s="10"/>
      <c r="J562" s="10"/>
      <c r="K562" s="10"/>
      <c r="L562" s="10"/>
      <c r="M562" s="10"/>
      <c r="N562" s="10"/>
      <c r="O562" s="43"/>
      <c r="P562" s="10"/>
      <c r="Q562" s="10"/>
      <c r="R562" s="10"/>
      <c r="S562" s="37"/>
      <c r="T562" s="44"/>
      <c r="U562" s="44"/>
      <c r="V562" s="44"/>
      <c r="W562" s="44"/>
    </row>
    <row r="563" spans="1:23" x14ac:dyDescent="0.2">
      <c r="A563" s="2"/>
      <c r="B563" s="3"/>
      <c r="C563" s="4" t="str">
        <f>C$11</f>
        <v>TOTAL</v>
      </c>
      <c r="D563" s="32">
        <f>[1]transpose!A176</f>
        <v>643.79999999999995</v>
      </c>
      <c r="E563" s="32">
        <f>[1]transpose!B176</f>
        <v>0</v>
      </c>
      <c r="F563" s="32">
        <f>[1]transpose!C176</f>
        <v>0</v>
      </c>
      <c r="G563" s="32">
        <f>[1]transpose!D176</f>
        <v>0</v>
      </c>
      <c r="H563" s="32">
        <f>[1]transpose!E176</f>
        <v>185.6</v>
      </c>
      <c r="I563" s="10">
        <f>[1]transpose!F176</f>
        <v>5390204.6799999997</v>
      </c>
      <c r="J563" s="10">
        <f>[1]transpose!G176</f>
        <v>8101.31</v>
      </c>
      <c r="K563" s="10">
        <f>[1]transpose!H176</f>
        <v>0</v>
      </c>
      <c r="L563" s="10">
        <f>[1]transpose!I176</f>
        <v>0</v>
      </c>
      <c r="M563" s="10">
        <f>[1]transpose!J176</f>
        <v>0</v>
      </c>
      <c r="N563" s="10">
        <f>[1]transpose!K176</f>
        <v>5398305.9899999993</v>
      </c>
      <c r="O563" s="43">
        <f>[1]transpose!L176</f>
        <v>-700003.64641741046</v>
      </c>
      <c r="P563" s="10">
        <f>[1]transpose!M176</f>
        <v>4698302.3435825892</v>
      </c>
      <c r="Q563" s="10">
        <f>[1]transpose!N176</f>
        <v>4221625.37</v>
      </c>
      <c r="R563" s="10">
        <f>[1]transpose!O176</f>
        <v>732031450</v>
      </c>
      <c r="S563" s="37">
        <f>[1]transpose!P176</f>
        <v>5.7670000000000003</v>
      </c>
      <c r="T563" s="41">
        <f>[1]transpose!Q176</f>
        <v>138310.24</v>
      </c>
      <c r="U563" s="41">
        <f>[1]transpose!R176</f>
        <v>338366.73358258908</v>
      </c>
      <c r="V563" s="41">
        <f>[1]transpose!S176</f>
        <v>404670</v>
      </c>
      <c r="W563" s="41">
        <f>[1]transpose!T176</f>
        <v>0</v>
      </c>
    </row>
    <row r="564" spans="1:23" x14ac:dyDescent="0.2">
      <c r="A564" s="2"/>
      <c r="B564" s="3"/>
      <c r="C564" s="4" t="str">
        <f>C$12</f>
        <v>PER PUPIL</v>
      </c>
      <c r="I564" s="10">
        <f>I563/(D563)</f>
        <v>8372.4831935383663</v>
      </c>
      <c r="J564" s="10">
        <f>J563/(D563)</f>
        <v>12.583581857719791</v>
      </c>
      <c r="K564" s="10"/>
      <c r="L564" s="10"/>
      <c r="M564" s="10">
        <f t="shared" ref="M564:R564" si="125">M563/($D563)</f>
        <v>0</v>
      </c>
      <c r="N564" s="10">
        <f t="shared" si="125"/>
        <v>8385.0667753960861</v>
      </c>
      <c r="O564" s="43">
        <f t="shared" si="125"/>
        <v>-1087.2998546402773</v>
      </c>
      <c r="P564" s="10">
        <f t="shared" si="125"/>
        <v>7297.7669207558083</v>
      </c>
      <c r="Q564" s="10">
        <f t="shared" si="125"/>
        <v>6557.3553432743092</v>
      </c>
      <c r="R564" s="10">
        <f t="shared" si="125"/>
        <v>1137047.9186082636</v>
      </c>
      <c r="S564" s="37"/>
      <c r="T564" s="41">
        <f>T563/($D563)</f>
        <v>214.83417210313763</v>
      </c>
      <c r="U564" s="41">
        <f>U563/($D563)</f>
        <v>525.5774053783615</v>
      </c>
      <c r="V564" s="41">
        <f>V563/($D563)</f>
        <v>628.56477166822003</v>
      </c>
      <c r="W564" s="41">
        <f>W563/($D563)</f>
        <v>0</v>
      </c>
    </row>
    <row r="565" spans="1:23" x14ac:dyDescent="0.2">
      <c r="A565" s="2"/>
      <c r="B565" s="3"/>
      <c r="C565" s="4"/>
      <c r="I565" s="10"/>
      <c r="J565" s="10"/>
      <c r="K565" s="10"/>
      <c r="L565" s="10"/>
      <c r="M565" s="10"/>
      <c r="N565" s="10"/>
      <c r="O565" s="43"/>
      <c r="P565" s="10"/>
      <c r="Q565" s="10"/>
      <c r="R565" s="10"/>
      <c r="S565" s="37"/>
      <c r="T565" s="44"/>
      <c r="U565" s="44"/>
      <c r="V565" s="44"/>
      <c r="W565" s="44"/>
    </row>
    <row r="566" spans="1:23" x14ac:dyDescent="0.2">
      <c r="A566" s="3" t="s">
        <v>206</v>
      </c>
      <c r="B566" s="3"/>
      <c r="C566" s="8" t="s">
        <v>208</v>
      </c>
      <c r="I566" s="10"/>
      <c r="J566" s="10"/>
      <c r="K566" s="10"/>
      <c r="L566" s="10"/>
      <c r="M566" s="10"/>
      <c r="N566" s="10"/>
      <c r="O566" s="43"/>
      <c r="P566" s="10"/>
      <c r="Q566" s="10"/>
      <c r="R566" s="10"/>
      <c r="S566" s="37"/>
      <c r="T566" s="44"/>
      <c r="U566" s="44"/>
      <c r="V566" s="44"/>
      <c r="W566" s="44"/>
    </row>
    <row r="567" spans="1:23" x14ac:dyDescent="0.2">
      <c r="A567" s="2"/>
      <c r="B567" s="3"/>
      <c r="C567" s="4" t="str">
        <f>C$11</f>
        <v>TOTAL</v>
      </c>
      <c r="D567" s="32">
        <f>[1]transpose!A177</f>
        <v>496.7</v>
      </c>
      <c r="E567" s="32">
        <f>[1]transpose!B177</f>
        <v>0</v>
      </c>
      <c r="F567" s="32">
        <f>[1]transpose!C177</f>
        <v>0</v>
      </c>
      <c r="G567" s="32">
        <f>[1]transpose!D177</f>
        <v>0</v>
      </c>
      <c r="H567" s="32">
        <f>[1]transpose!E177</f>
        <v>144</v>
      </c>
      <c r="I567" s="10">
        <f>[1]transpose!F177</f>
        <v>4193186.36</v>
      </c>
      <c r="J567" s="10">
        <f>[1]transpose!G177</f>
        <v>11413.88</v>
      </c>
      <c r="K567" s="10">
        <f>[1]transpose!H177</f>
        <v>0</v>
      </c>
      <c r="L567" s="10">
        <f>[1]transpose!I177</f>
        <v>0</v>
      </c>
      <c r="M567" s="10">
        <f>[1]transpose!J177</f>
        <v>0</v>
      </c>
      <c r="N567" s="10">
        <f>[1]transpose!K177</f>
        <v>4204600.24</v>
      </c>
      <c r="O567" s="43">
        <f>[1]transpose!L177</f>
        <v>-545214.64792467607</v>
      </c>
      <c r="P567" s="10">
        <f>[1]transpose!M177</f>
        <v>3659385.5920753242</v>
      </c>
      <c r="Q567" s="10">
        <f>[1]transpose!N177</f>
        <v>944200.19</v>
      </c>
      <c r="R567" s="10">
        <f>[1]transpose!O177</f>
        <v>446219370</v>
      </c>
      <c r="S567" s="37">
        <f>[1]transpose!P177</f>
        <v>2.1160000000000001</v>
      </c>
      <c r="T567" s="41">
        <f>[1]transpose!Q177</f>
        <v>53729.74</v>
      </c>
      <c r="U567" s="41">
        <f>[1]transpose!R177</f>
        <v>2661455.662075324</v>
      </c>
      <c r="V567" s="41">
        <f>[1]transpose!S177</f>
        <v>671262.95</v>
      </c>
      <c r="W567" s="41">
        <f>[1]transpose!T177</f>
        <v>0</v>
      </c>
    </row>
    <row r="568" spans="1:23" x14ac:dyDescent="0.2">
      <c r="A568" s="2"/>
      <c r="B568" s="3"/>
      <c r="C568" s="4" t="str">
        <f>C$12</f>
        <v>PER PUPIL</v>
      </c>
      <c r="I568" s="10">
        <f>I567/(D567)</f>
        <v>8442.0905174149393</v>
      </c>
      <c r="J568" s="10">
        <f>J567/(D567)</f>
        <v>22.979424199718139</v>
      </c>
      <c r="K568" s="10"/>
      <c r="L568" s="10"/>
      <c r="M568" s="10">
        <f t="shared" ref="M568:R568" si="126">M567/($D567)</f>
        <v>0</v>
      </c>
      <c r="N568" s="10">
        <f t="shared" si="126"/>
        <v>8465.0699416146581</v>
      </c>
      <c r="O568" s="43">
        <f t="shared" si="126"/>
        <v>-1097.6739438789532</v>
      </c>
      <c r="P568" s="10">
        <f t="shared" si="126"/>
        <v>7367.3959977357044</v>
      </c>
      <c r="Q568" s="10">
        <f t="shared" si="126"/>
        <v>1900.9466277431045</v>
      </c>
      <c r="R568" s="10">
        <f t="shared" si="126"/>
        <v>898367.96859271196</v>
      </c>
      <c r="S568" s="37"/>
      <c r="T568" s="41">
        <f>T567/($D567)</f>
        <v>108.17342460237568</v>
      </c>
      <c r="U568" s="41">
        <f>U567/($D567)</f>
        <v>5358.2759453902236</v>
      </c>
      <c r="V568" s="41">
        <f>V567/($D567)</f>
        <v>1351.4454399033621</v>
      </c>
      <c r="W568" s="41">
        <f>W567/($D567)</f>
        <v>0</v>
      </c>
    </row>
    <row r="569" spans="1:23" x14ac:dyDescent="0.2">
      <c r="A569" s="2"/>
      <c r="B569" s="3"/>
      <c r="C569" s="4"/>
      <c r="I569" s="10"/>
      <c r="J569" s="10"/>
      <c r="K569" s="10"/>
      <c r="L569" s="10"/>
      <c r="M569" s="10"/>
      <c r="N569" s="10"/>
      <c r="O569" s="43"/>
      <c r="P569" s="10"/>
      <c r="Q569" s="10"/>
      <c r="R569" s="10"/>
      <c r="S569" s="37"/>
      <c r="T569" s="44"/>
      <c r="U569" s="44"/>
      <c r="V569" s="44"/>
      <c r="W569" s="44"/>
    </row>
    <row r="570" spans="1:23" x14ac:dyDescent="0.2">
      <c r="A570" s="3" t="s">
        <v>209</v>
      </c>
      <c r="B570" s="3"/>
      <c r="C570" s="8" t="s">
        <v>210</v>
      </c>
      <c r="I570" s="10"/>
      <c r="J570" s="10"/>
      <c r="K570" s="10"/>
      <c r="L570" s="10"/>
      <c r="M570" s="10"/>
      <c r="N570" s="10"/>
      <c r="O570" s="43"/>
      <c r="P570" s="10"/>
      <c r="Q570" s="10"/>
      <c r="R570" s="10"/>
      <c r="S570" s="37"/>
      <c r="T570" s="44"/>
      <c r="U570" s="44"/>
      <c r="V570" s="44"/>
      <c r="W570" s="44"/>
    </row>
    <row r="571" spans="1:23" x14ac:dyDescent="0.2">
      <c r="A571" s="2"/>
      <c r="B571" s="3"/>
      <c r="C571" s="4" t="str">
        <f>C$11</f>
        <v>TOTAL</v>
      </c>
      <c r="D571" s="32">
        <f>[1]transpose!A178</f>
        <v>494.7</v>
      </c>
      <c r="E571" s="32">
        <f>[1]transpose!B178</f>
        <v>0</v>
      </c>
      <c r="F571" s="32">
        <f>[1]transpose!C178</f>
        <v>0</v>
      </c>
      <c r="G571" s="32">
        <f>[1]transpose!D178</f>
        <v>2</v>
      </c>
      <c r="H571" s="32">
        <f>[1]transpose!E178</f>
        <v>238.8</v>
      </c>
      <c r="I571" s="10">
        <f>[1]transpose!F178</f>
        <v>4360366.1399999997</v>
      </c>
      <c r="J571" s="10">
        <f>[1]transpose!G178</f>
        <v>19380.89</v>
      </c>
      <c r="K571" s="10">
        <f>[1]transpose!H178</f>
        <v>0</v>
      </c>
      <c r="L571" s="10">
        <f>[1]transpose!I178</f>
        <v>14762</v>
      </c>
      <c r="M571" s="10">
        <f>[1]transpose!J178</f>
        <v>0</v>
      </c>
      <c r="N571" s="10">
        <f>[1]transpose!K178</f>
        <v>4379747.0299999993</v>
      </c>
      <c r="O571" s="43">
        <f>[1]transpose!L178</f>
        <v>-567926.10442332923</v>
      </c>
      <c r="P571" s="10">
        <f>[1]transpose!M178</f>
        <v>3811820.9255766701</v>
      </c>
      <c r="Q571" s="10">
        <f>[1]transpose!N178</f>
        <v>1437803.9</v>
      </c>
      <c r="R571" s="10">
        <f>[1]transpose!O178</f>
        <v>88165557</v>
      </c>
      <c r="S571" s="37">
        <f>[1]transpose!P178</f>
        <v>16.308</v>
      </c>
      <c r="T571" s="41">
        <f>[1]transpose!Q178</f>
        <v>188358.38</v>
      </c>
      <c r="U571" s="41">
        <f>[1]transpose!R178</f>
        <v>2185658.6455766703</v>
      </c>
      <c r="V571" s="41">
        <f>[1]transpose!S178</f>
        <v>832600</v>
      </c>
      <c r="W571" s="41">
        <f>[1]transpose!T178</f>
        <v>0</v>
      </c>
    </row>
    <row r="572" spans="1:23" x14ac:dyDescent="0.2">
      <c r="A572" s="2"/>
      <c r="B572" s="3"/>
      <c r="C572" s="4" t="str">
        <f>C$12</f>
        <v>PER PUPIL</v>
      </c>
      <c r="I572" s="10">
        <f>I571/(D571)</f>
        <v>8814.1624014554272</v>
      </c>
      <c r="J572" s="10">
        <f>J571/(D571)</f>
        <v>39.177056802102285</v>
      </c>
      <c r="K572" s="10"/>
      <c r="L572" s="10"/>
      <c r="M572" s="10">
        <f t="shared" ref="M572:R572" si="127">M571/($D571)</f>
        <v>0</v>
      </c>
      <c r="N572" s="10">
        <f t="shared" si="127"/>
        <v>8853.3394582575293</v>
      </c>
      <c r="O572" s="43">
        <f t="shared" si="127"/>
        <v>-1148.0212339262771</v>
      </c>
      <c r="P572" s="10">
        <f t="shared" si="127"/>
        <v>7705.3182243312513</v>
      </c>
      <c r="Q572" s="10">
        <f t="shared" si="127"/>
        <v>2906.4158075601372</v>
      </c>
      <c r="R572" s="10">
        <f t="shared" si="127"/>
        <v>178220.2486355367</v>
      </c>
      <c r="S572" s="37"/>
      <c r="T572" s="41">
        <f>T571/($D571)</f>
        <v>380.75273903375785</v>
      </c>
      <c r="U572" s="41">
        <f>U571/($D571)</f>
        <v>4418.1496777373568</v>
      </c>
      <c r="V572" s="41">
        <f>V571/($D571)</f>
        <v>1683.0402263998383</v>
      </c>
      <c r="W572" s="41">
        <f>W571/($D571)</f>
        <v>0</v>
      </c>
    </row>
    <row r="573" spans="1:23" x14ac:dyDescent="0.2">
      <c r="A573" s="2"/>
      <c r="B573" s="3"/>
      <c r="C573" s="4"/>
      <c r="I573" s="10"/>
      <c r="J573" s="10"/>
      <c r="K573" s="10"/>
      <c r="L573" s="10"/>
      <c r="M573" s="10"/>
      <c r="N573" s="10"/>
      <c r="O573" s="43"/>
      <c r="P573" s="10"/>
      <c r="Q573" s="10"/>
      <c r="R573" s="10"/>
      <c r="S573" s="37"/>
      <c r="T573" s="44"/>
      <c r="U573" s="44"/>
      <c r="V573" s="44"/>
      <c r="W573" s="44"/>
    </row>
    <row r="574" spans="1:23" x14ac:dyDescent="0.2">
      <c r="A574" s="3" t="s">
        <v>209</v>
      </c>
      <c r="B574" s="3"/>
      <c r="C574" s="8" t="s">
        <v>211</v>
      </c>
      <c r="I574" s="10"/>
      <c r="J574" s="10"/>
      <c r="K574" s="10"/>
      <c r="L574" s="10"/>
      <c r="M574" s="10"/>
      <c r="N574" s="10"/>
      <c r="O574" s="43"/>
      <c r="P574" s="10"/>
      <c r="Q574" s="10"/>
      <c r="R574" s="10"/>
      <c r="S574" s="37"/>
      <c r="T574" s="44"/>
      <c r="U574" s="44"/>
      <c r="V574" s="44"/>
      <c r="W574" s="44"/>
    </row>
    <row r="575" spans="1:23" x14ac:dyDescent="0.2">
      <c r="A575" s="2"/>
      <c r="B575" s="3"/>
      <c r="C575" s="4" t="str">
        <f>C$11</f>
        <v>TOTAL</v>
      </c>
      <c r="D575" s="32">
        <f>[1]transpose!A179</f>
        <v>1091</v>
      </c>
      <c r="E575" s="32">
        <f>[1]transpose!B179</f>
        <v>0</v>
      </c>
      <c r="F575" s="32">
        <f>[1]transpose!C179</f>
        <v>87</v>
      </c>
      <c r="G575" s="32">
        <f>[1]transpose!D179</f>
        <v>0</v>
      </c>
      <c r="H575" s="32">
        <f>[1]transpose!E179</f>
        <v>645.79999999999995</v>
      </c>
      <c r="I575" s="10">
        <f>[1]transpose!F179</f>
        <v>8958750.7599999998</v>
      </c>
      <c r="J575" s="10">
        <f>[1]transpose!G179</f>
        <v>0</v>
      </c>
      <c r="K575" s="10">
        <f>[1]transpose!H179</f>
        <v>642147</v>
      </c>
      <c r="L575" s="10">
        <f>[1]transpose!I179</f>
        <v>0</v>
      </c>
      <c r="M575" s="10">
        <f>[1]transpose!J179</f>
        <v>0</v>
      </c>
      <c r="N575" s="10">
        <f>[1]transpose!K179</f>
        <v>8958750.7599999998</v>
      </c>
      <c r="O575" s="43">
        <f>[1]transpose!L179</f>
        <v>-1161690.0210846972</v>
      </c>
      <c r="P575" s="10">
        <f>[1]transpose!M179</f>
        <v>7797060.7389153028</v>
      </c>
      <c r="Q575" s="10">
        <f>[1]transpose!N179</f>
        <v>1375793.56</v>
      </c>
      <c r="R575" s="10">
        <f>[1]transpose!O179</f>
        <v>50955317</v>
      </c>
      <c r="S575" s="37">
        <f>[1]transpose!P179</f>
        <v>27</v>
      </c>
      <c r="T575" s="41">
        <f>[1]transpose!Q179</f>
        <v>171756.03</v>
      </c>
      <c r="U575" s="41">
        <f>[1]transpose!R179</f>
        <v>6249511.1489153029</v>
      </c>
      <c r="V575" s="41">
        <f>[1]transpose!S179</f>
        <v>195000</v>
      </c>
      <c r="W575" s="41">
        <f>[1]transpose!T179</f>
        <v>90048.547488847675</v>
      </c>
    </row>
    <row r="576" spans="1:23" x14ac:dyDescent="0.2">
      <c r="A576" s="2"/>
      <c r="B576" s="3"/>
      <c r="C576" s="4" t="str">
        <f>C$12</f>
        <v>PER PUPIL</v>
      </c>
      <c r="I576" s="10">
        <f>I575/(D575)</f>
        <v>8211.5039046746097</v>
      </c>
      <c r="J576" s="10">
        <f>J575/(D575)</f>
        <v>0</v>
      </c>
      <c r="K576" s="10"/>
      <c r="L576" s="10"/>
      <c r="M576" s="10">
        <f t="shared" ref="M576:R576" si="128">M575/($D575)</f>
        <v>0</v>
      </c>
      <c r="N576" s="10">
        <f t="shared" si="128"/>
        <v>8211.5039046746097</v>
      </c>
      <c r="O576" s="43">
        <f t="shared" si="128"/>
        <v>-1064.7937865120964</v>
      </c>
      <c r="P576" s="10">
        <f t="shared" si="128"/>
        <v>7146.7101181625139</v>
      </c>
      <c r="Q576" s="10">
        <f t="shared" si="128"/>
        <v>1261.0390100824932</v>
      </c>
      <c r="R576" s="10">
        <f t="shared" si="128"/>
        <v>46705.148487626029</v>
      </c>
      <c r="S576" s="37"/>
      <c r="T576" s="41">
        <f>T575/($D575)</f>
        <v>157.42990834097159</v>
      </c>
      <c r="U576" s="41">
        <f>U575/($D575)</f>
        <v>5728.2411997390491</v>
      </c>
      <c r="V576" s="41">
        <f>V575/($D575)</f>
        <v>178.73510540788268</v>
      </c>
      <c r="W576" s="41">
        <f>W575/($D575)</f>
        <v>82.537623729466247</v>
      </c>
    </row>
    <row r="577" spans="1:23" x14ac:dyDescent="0.2">
      <c r="A577" s="2"/>
      <c r="B577" s="3"/>
      <c r="C577" s="4"/>
      <c r="I577" s="10"/>
      <c r="J577" s="10"/>
      <c r="K577" s="10"/>
      <c r="L577" s="10"/>
      <c r="M577" s="10"/>
      <c r="N577" s="10"/>
      <c r="O577" s="43"/>
      <c r="P577" s="10"/>
      <c r="Q577" s="10"/>
      <c r="R577" s="10"/>
      <c r="S577" s="37"/>
      <c r="T577" s="44"/>
      <c r="U577" s="44"/>
      <c r="V577" s="44"/>
      <c r="W577" s="44"/>
    </row>
    <row r="578" spans="1:23" x14ac:dyDescent="0.2">
      <c r="A578" s="3" t="s">
        <v>209</v>
      </c>
      <c r="B578" s="3"/>
      <c r="C578" s="8" t="s">
        <v>212</v>
      </c>
      <c r="I578" s="10"/>
      <c r="J578" s="10"/>
      <c r="K578" s="10"/>
      <c r="L578" s="10"/>
      <c r="M578" s="10"/>
      <c r="N578" s="10"/>
      <c r="O578" s="43"/>
      <c r="P578" s="10"/>
      <c r="Q578" s="10"/>
      <c r="R578" s="10"/>
      <c r="S578" s="37"/>
      <c r="T578" s="44"/>
      <c r="U578" s="44"/>
      <c r="V578" s="44"/>
      <c r="W578" s="44"/>
    </row>
    <row r="579" spans="1:23" x14ac:dyDescent="0.2">
      <c r="A579" s="2"/>
      <c r="B579" s="3"/>
      <c r="C579" s="4" t="str">
        <f>C$11</f>
        <v>TOTAL</v>
      </c>
      <c r="D579" s="32">
        <f>[1]transpose!A180</f>
        <v>451.1</v>
      </c>
      <c r="E579" s="32">
        <f>[1]transpose!B180</f>
        <v>0</v>
      </c>
      <c r="F579" s="32">
        <f>[1]transpose!C180</f>
        <v>0</v>
      </c>
      <c r="G579" s="32">
        <f>[1]transpose!D180</f>
        <v>0</v>
      </c>
      <c r="H579" s="32">
        <f>[1]transpose!E180</f>
        <v>125.3</v>
      </c>
      <c r="I579" s="10">
        <f>[1]transpose!F180</f>
        <v>3851661.64</v>
      </c>
      <c r="J579" s="10">
        <f>[1]transpose!G180</f>
        <v>49938.5</v>
      </c>
      <c r="K579" s="10">
        <f>[1]transpose!H180</f>
        <v>0</v>
      </c>
      <c r="L579" s="10">
        <f>[1]transpose!I180</f>
        <v>0</v>
      </c>
      <c r="M579" s="10">
        <f>[1]transpose!J180</f>
        <v>0</v>
      </c>
      <c r="N579" s="10">
        <f>[1]transpose!K180</f>
        <v>3901600.14</v>
      </c>
      <c r="O579" s="43">
        <f>[1]transpose!L180</f>
        <v>-505924.32698737766</v>
      </c>
      <c r="P579" s="10">
        <f>[1]transpose!M180</f>
        <v>3395675.8130126223</v>
      </c>
      <c r="Q579" s="10">
        <f>[1]transpose!N180</f>
        <v>903506.64</v>
      </c>
      <c r="R579" s="10">
        <f>[1]transpose!O180</f>
        <v>33463209</v>
      </c>
      <c r="S579" s="37">
        <f>[1]transpose!P180</f>
        <v>27</v>
      </c>
      <c r="T579" s="41">
        <f>[1]transpose!Q180</f>
        <v>99720.39</v>
      </c>
      <c r="U579" s="41">
        <f>[1]transpose!R180</f>
        <v>2392448.783012622</v>
      </c>
      <c r="V579" s="41">
        <f>[1]transpose!S180</f>
        <v>75000</v>
      </c>
      <c r="W579" s="41">
        <f>[1]transpose!T180</f>
        <v>0</v>
      </c>
    </row>
    <row r="580" spans="1:23" x14ac:dyDescent="0.2">
      <c r="A580" s="2"/>
      <c r="B580" s="3"/>
      <c r="C580" s="4" t="str">
        <f>C$12</f>
        <v>PER PUPIL</v>
      </c>
      <c r="I580" s="10">
        <f>I579/(D579)</f>
        <v>8538.3765018842823</v>
      </c>
      <c r="J580" s="10">
        <f>J579/(D579)</f>
        <v>110.7038350698293</v>
      </c>
      <c r="K580" s="10"/>
      <c r="L580" s="10"/>
      <c r="M580" s="10">
        <f t="shared" ref="M580:R580" si="129">M579/($D579)</f>
        <v>0</v>
      </c>
      <c r="N580" s="10">
        <f t="shared" si="129"/>
        <v>8649.0803369541118</v>
      </c>
      <c r="O580" s="43">
        <f t="shared" si="129"/>
        <v>-1121.5347527984429</v>
      </c>
      <c r="P580" s="10">
        <f t="shared" si="129"/>
        <v>7527.5455841556686</v>
      </c>
      <c r="Q580" s="10">
        <f t="shared" si="129"/>
        <v>2002.8965639547771</v>
      </c>
      <c r="R580" s="10">
        <f t="shared" si="129"/>
        <v>74181.354466858786</v>
      </c>
      <c r="S580" s="37"/>
      <c r="T580" s="41">
        <f>T579/($D579)</f>
        <v>221.06049656395476</v>
      </c>
      <c r="U580" s="41">
        <f>U579/($D579)</f>
        <v>5303.5885236369359</v>
      </c>
      <c r="V580" s="41">
        <f>V579/($D579)</f>
        <v>166.26025271558413</v>
      </c>
      <c r="W580" s="41">
        <f>W579/($D579)</f>
        <v>0</v>
      </c>
    </row>
    <row r="581" spans="1:23" x14ac:dyDescent="0.2">
      <c r="A581" s="2"/>
      <c r="B581" s="3"/>
      <c r="C581" s="4"/>
      <c r="I581" s="10"/>
      <c r="J581" s="10"/>
      <c r="K581" s="10"/>
      <c r="L581" s="10"/>
      <c r="M581" s="10"/>
      <c r="N581" s="10"/>
      <c r="O581" s="43"/>
      <c r="P581" s="10"/>
      <c r="Q581" s="10"/>
      <c r="R581" s="10"/>
      <c r="S581" s="37"/>
      <c r="T581" s="44"/>
      <c r="U581" s="44"/>
      <c r="V581" s="44"/>
      <c r="W581" s="44"/>
    </row>
    <row r="582" spans="1:23" x14ac:dyDescent="0.2">
      <c r="A582" s="3" t="s">
        <v>213</v>
      </c>
      <c r="B582" s="3"/>
      <c r="C582" s="8" t="s">
        <v>214</v>
      </c>
      <c r="I582" s="10"/>
      <c r="J582" s="10"/>
      <c r="K582" s="10"/>
      <c r="L582" s="10"/>
      <c r="M582" s="10"/>
      <c r="N582" s="10"/>
      <c r="O582" s="43"/>
      <c r="P582" s="10"/>
      <c r="Q582" s="10"/>
      <c r="R582" s="10"/>
      <c r="S582" s="37"/>
      <c r="T582" s="44"/>
      <c r="U582" s="44"/>
      <c r="V582" s="44"/>
      <c r="W582" s="44"/>
    </row>
    <row r="583" spans="1:23" x14ac:dyDescent="0.2">
      <c r="A583" s="2"/>
      <c r="B583" s="2"/>
      <c r="C583" s="4" t="str">
        <f>C$11</f>
        <v>TOTAL</v>
      </c>
      <c r="D583" s="32">
        <f>[1]transpose!A181</f>
        <v>379.2</v>
      </c>
      <c r="E583" s="32">
        <f>[1]transpose!B181</f>
        <v>0</v>
      </c>
      <c r="F583" s="32">
        <f>[1]transpose!C181</f>
        <v>0</v>
      </c>
      <c r="G583" s="32">
        <f>[1]transpose!D181</f>
        <v>0</v>
      </c>
      <c r="H583" s="32">
        <f>[1]transpose!E181</f>
        <v>117</v>
      </c>
      <c r="I583" s="10">
        <f>[1]transpose!F181</f>
        <v>3970291.37</v>
      </c>
      <c r="J583" s="10">
        <f>[1]transpose!G181</f>
        <v>0</v>
      </c>
      <c r="K583" s="10">
        <f>[1]transpose!H181</f>
        <v>0</v>
      </c>
      <c r="L583" s="10">
        <f>[1]transpose!I181</f>
        <v>0</v>
      </c>
      <c r="M583" s="10">
        <f>[1]transpose!J181</f>
        <v>0</v>
      </c>
      <c r="N583" s="10">
        <f>[1]transpose!K181</f>
        <v>3970291.37</v>
      </c>
      <c r="O583" s="43">
        <f>[1]transpose!L181</f>
        <v>-514831.58633243327</v>
      </c>
      <c r="P583" s="10">
        <f>[1]transpose!M181</f>
        <v>3455459.7836675667</v>
      </c>
      <c r="Q583" s="10">
        <f>[1]transpose!N181</f>
        <v>2130763.2999999998</v>
      </c>
      <c r="R583" s="10">
        <f>[1]transpose!O181</f>
        <v>103505455</v>
      </c>
      <c r="S583" s="37">
        <f>[1]transpose!P181</f>
        <v>20.585999999999999</v>
      </c>
      <c r="T583" s="41">
        <f>[1]transpose!Q181</f>
        <v>133116.26</v>
      </c>
      <c r="U583" s="41">
        <f>[1]transpose!R181</f>
        <v>1191580.2236675669</v>
      </c>
      <c r="V583" s="41">
        <f>[1]transpose!S181</f>
        <v>905473</v>
      </c>
      <c r="W583" s="41">
        <f>[1]transpose!T181</f>
        <v>38272.497603912925</v>
      </c>
    </row>
    <row r="584" spans="1:23" x14ac:dyDescent="0.2">
      <c r="A584" s="2"/>
      <c r="B584" s="3"/>
      <c r="C584" s="4" t="str">
        <f>C$12</f>
        <v>PER PUPIL</v>
      </c>
      <c r="I584" s="10">
        <f>I583/(D583)</f>
        <v>10470.177663502111</v>
      </c>
      <c r="J584" s="10">
        <f>J583/(D583)</f>
        <v>0</v>
      </c>
      <c r="K584" s="10"/>
      <c r="L584" s="10"/>
      <c r="M584" s="10">
        <f t="shared" ref="M584:R584" si="130">M583/($D583)</f>
        <v>0</v>
      </c>
      <c r="N584" s="10">
        <f t="shared" si="130"/>
        <v>10470.177663502111</v>
      </c>
      <c r="O584" s="43">
        <f t="shared" si="130"/>
        <v>-1357.678233999033</v>
      </c>
      <c r="P584" s="10">
        <f t="shared" si="130"/>
        <v>9112.4994295030774</v>
      </c>
      <c r="Q584" s="10">
        <f t="shared" si="130"/>
        <v>5619.1015295358648</v>
      </c>
      <c r="R584" s="10">
        <f t="shared" si="130"/>
        <v>272957.42352320679</v>
      </c>
      <c r="S584" s="37"/>
      <c r="T584" s="41">
        <f>T583/($D583)</f>
        <v>351.04498945147685</v>
      </c>
      <c r="U584" s="41">
        <f>U583/($D583)</f>
        <v>3142.3529105157354</v>
      </c>
      <c r="V584" s="41">
        <f>V583/($D583)</f>
        <v>2387.8507383966244</v>
      </c>
      <c r="W584" s="41">
        <f>W583/($D583)</f>
        <v>100.92958228879991</v>
      </c>
    </row>
    <row r="585" spans="1:23" x14ac:dyDescent="0.2">
      <c r="A585" s="2"/>
      <c r="B585" s="3"/>
      <c r="C585" s="4"/>
      <c r="I585" s="10"/>
      <c r="J585" s="10"/>
      <c r="K585" s="10"/>
      <c r="L585" s="10"/>
      <c r="M585" s="10"/>
      <c r="N585" s="10"/>
      <c r="O585" s="43"/>
      <c r="P585" s="10"/>
      <c r="Q585" s="10"/>
      <c r="R585" s="10"/>
      <c r="S585" s="37"/>
      <c r="T585" s="44"/>
      <c r="U585" s="44"/>
      <c r="V585" s="44"/>
      <c r="W585" s="44"/>
    </row>
    <row r="586" spans="1:23" x14ac:dyDescent="0.2">
      <c r="A586" s="3" t="s">
        <v>213</v>
      </c>
      <c r="B586" s="3"/>
      <c r="C586" s="8" t="s">
        <v>215</v>
      </c>
      <c r="I586" s="10"/>
      <c r="J586" s="10"/>
      <c r="K586" s="10"/>
      <c r="L586" s="10"/>
      <c r="M586" s="10"/>
      <c r="N586" s="10"/>
      <c r="O586" s="43"/>
      <c r="P586" s="10"/>
      <c r="Q586" s="10"/>
      <c r="R586" s="10"/>
      <c r="S586" s="37"/>
      <c r="T586" s="44"/>
      <c r="U586" s="44"/>
      <c r="V586" s="44"/>
      <c r="W586" s="44"/>
    </row>
    <row r="587" spans="1:23" x14ac:dyDescent="0.2">
      <c r="A587" s="2"/>
      <c r="B587" s="3"/>
      <c r="C587" s="4" t="str">
        <f>C$11</f>
        <v>TOTAL</v>
      </c>
      <c r="D587" s="32">
        <f>[1]transpose!A182</f>
        <v>2413.6999999999998</v>
      </c>
      <c r="E587" s="32">
        <f>[1]transpose!B182</f>
        <v>0</v>
      </c>
      <c r="F587" s="32">
        <f>[1]transpose!C182</f>
        <v>0</v>
      </c>
      <c r="G587" s="32">
        <f>[1]transpose!D182</f>
        <v>0</v>
      </c>
      <c r="H587" s="32">
        <f>[1]transpose!E182</f>
        <v>334.3</v>
      </c>
      <c r="I587" s="10">
        <f>[1]transpose!F182</f>
        <v>19450319.18</v>
      </c>
      <c r="J587" s="10">
        <f>[1]transpose!G182</f>
        <v>2414.81</v>
      </c>
      <c r="K587" s="10">
        <f>[1]transpose!H182</f>
        <v>0</v>
      </c>
      <c r="L587" s="10">
        <f>[1]transpose!I182</f>
        <v>0</v>
      </c>
      <c r="M587" s="10">
        <f>[1]transpose!J182</f>
        <v>0</v>
      </c>
      <c r="N587" s="10">
        <f>[1]transpose!K182</f>
        <v>19452733.989999998</v>
      </c>
      <c r="O587" s="43">
        <f>[1]transpose!L182</f>
        <v>-2522455.1463019056</v>
      </c>
      <c r="P587" s="10">
        <f>[1]transpose!M182</f>
        <v>16930278.843698092</v>
      </c>
      <c r="Q587" s="10">
        <f>[1]transpose!N182</f>
        <v>7804355.9500000002</v>
      </c>
      <c r="R587" s="10">
        <f>[1]transpose!O182</f>
        <v>760287964</v>
      </c>
      <c r="S587" s="37">
        <f>[1]transpose!P182</f>
        <v>10.265000000000001</v>
      </c>
      <c r="T587" s="41">
        <f>[1]transpose!Q182</f>
        <v>577766.81999999995</v>
      </c>
      <c r="U587" s="41">
        <f>[1]transpose!R182</f>
        <v>8548156.0736980923</v>
      </c>
      <c r="V587" s="41">
        <f>[1]transpose!S182</f>
        <v>2587161.06</v>
      </c>
      <c r="W587" s="41">
        <f>[1]transpose!T182</f>
        <v>0</v>
      </c>
    </row>
    <row r="588" spans="1:23" x14ac:dyDescent="0.2">
      <c r="A588" s="2"/>
      <c r="B588" s="3"/>
      <c r="C588" s="4" t="str">
        <f>C$12</f>
        <v>PER PUPIL</v>
      </c>
      <c r="I588" s="10">
        <f>I587/(D587)</f>
        <v>8058.3001947217972</v>
      </c>
      <c r="J588" s="10">
        <f>J587/(D587)</f>
        <v>1.0004598748808884</v>
      </c>
      <c r="K588" s="10"/>
      <c r="L588" s="10"/>
      <c r="M588" s="10">
        <f t="shared" ref="M588:R588" si="131">M587/($D587)</f>
        <v>0</v>
      </c>
      <c r="N588" s="10">
        <f t="shared" si="131"/>
        <v>8059.3006545966773</v>
      </c>
      <c r="O588" s="43">
        <f t="shared" si="131"/>
        <v>-1045.057441397815</v>
      </c>
      <c r="P588" s="10">
        <f t="shared" si="131"/>
        <v>7014.2432131988617</v>
      </c>
      <c r="Q588" s="10">
        <f t="shared" si="131"/>
        <v>3233.3578945187887</v>
      </c>
      <c r="R588" s="10">
        <f t="shared" si="131"/>
        <v>314988.59178854042</v>
      </c>
      <c r="S588" s="37"/>
      <c r="T588" s="41">
        <f>T587/($D587)</f>
        <v>239.36977254836972</v>
      </c>
      <c r="U588" s="41">
        <f>U587/($D587)</f>
        <v>3541.5155461317036</v>
      </c>
      <c r="V588" s="41">
        <f>V587/($D587)</f>
        <v>1071.8652110867135</v>
      </c>
      <c r="W588" s="41">
        <f>W587/($D587)</f>
        <v>0</v>
      </c>
    </row>
    <row r="589" spans="1:23" x14ac:dyDescent="0.2">
      <c r="A589" s="2"/>
      <c r="B589" s="3"/>
      <c r="C589" s="4"/>
      <c r="I589" s="10"/>
      <c r="J589" s="10"/>
      <c r="K589" s="10"/>
      <c r="L589" s="10"/>
      <c r="M589" s="10"/>
      <c r="N589" s="10"/>
      <c r="O589" s="43"/>
      <c r="P589" s="10"/>
      <c r="Q589" s="10"/>
      <c r="R589" s="10"/>
      <c r="S589" s="37"/>
      <c r="T589" s="44"/>
      <c r="U589" s="44"/>
      <c r="V589" s="44"/>
      <c r="W589" s="44"/>
    </row>
    <row r="590" spans="1:23" x14ac:dyDescent="0.2">
      <c r="A590" s="3" t="s">
        <v>213</v>
      </c>
      <c r="B590" s="3"/>
      <c r="C590" s="8" t="s">
        <v>216</v>
      </c>
      <c r="I590" s="10"/>
      <c r="J590" s="10"/>
      <c r="K590" s="10"/>
      <c r="L590" s="10"/>
      <c r="M590" s="10"/>
      <c r="N590" s="10"/>
      <c r="O590" s="43"/>
      <c r="P590" s="10"/>
      <c r="Q590" s="10"/>
      <c r="R590" s="10"/>
      <c r="S590" s="37"/>
      <c r="T590" s="44"/>
      <c r="U590" s="44"/>
      <c r="V590" s="44"/>
      <c r="W590" s="44"/>
    </row>
    <row r="591" spans="1:23" x14ac:dyDescent="0.2">
      <c r="A591" s="2"/>
      <c r="B591" s="3"/>
      <c r="C591" s="4" t="str">
        <f>C$11</f>
        <v>TOTAL</v>
      </c>
      <c r="D591" s="32">
        <f>[1]transpose!A183</f>
        <v>373.5</v>
      </c>
      <c r="E591" s="32">
        <f>[1]transpose!B183</f>
        <v>0</v>
      </c>
      <c r="F591" s="32">
        <f>[1]transpose!C183</f>
        <v>0</v>
      </c>
      <c r="G591" s="32">
        <f>[1]transpose!D183</f>
        <v>0</v>
      </c>
      <c r="H591" s="32">
        <f>[1]transpose!E183</f>
        <v>108.2</v>
      </c>
      <c r="I591" s="10">
        <f>[1]transpose!F183</f>
        <v>3910307.7</v>
      </c>
      <c r="J591" s="10">
        <f>[1]transpose!G183</f>
        <v>15779.37</v>
      </c>
      <c r="K591" s="10">
        <f>[1]transpose!H183</f>
        <v>0</v>
      </c>
      <c r="L591" s="10">
        <f>[1]transpose!I183</f>
        <v>0</v>
      </c>
      <c r="M591" s="10">
        <f>[1]transpose!J183</f>
        <v>0</v>
      </c>
      <c r="N591" s="10">
        <f>[1]transpose!K183</f>
        <v>3926087.0700000003</v>
      </c>
      <c r="O591" s="43">
        <f>[1]transpose!L183</f>
        <v>-509099.57128092466</v>
      </c>
      <c r="P591" s="10">
        <f>[1]transpose!M183</f>
        <v>3416987.4987190757</v>
      </c>
      <c r="Q591" s="10">
        <f>[1]transpose!N183</f>
        <v>2138471.04</v>
      </c>
      <c r="R591" s="10">
        <f>[1]transpose!O183</f>
        <v>100477895</v>
      </c>
      <c r="S591" s="37">
        <f>[1]transpose!P183</f>
        <v>21.283000000000001</v>
      </c>
      <c r="T591" s="41">
        <f>[1]transpose!Q183</f>
        <v>154621.37</v>
      </c>
      <c r="U591" s="41">
        <f>[1]transpose!R183</f>
        <v>1123895.0887190755</v>
      </c>
      <c r="V591" s="41">
        <f>[1]transpose!S183</f>
        <v>909314</v>
      </c>
      <c r="W591" s="41">
        <f>[1]transpose!T183</f>
        <v>26530.826629947307</v>
      </c>
    </row>
    <row r="592" spans="1:23" x14ac:dyDescent="0.2">
      <c r="A592" s="2"/>
      <c r="B592" s="3"/>
      <c r="C592" s="4" t="str">
        <f>C$12</f>
        <v>PER PUPIL</v>
      </c>
      <c r="I592" s="10">
        <f>I591/(D591)</f>
        <v>10469.364658634539</v>
      </c>
      <c r="J592" s="10">
        <f>J591/(D591)</f>
        <v>42.247309236947792</v>
      </c>
      <c r="K592" s="10"/>
      <c r="L592" s="10"/>
      <c r="M592" s="10">
        <f t="shared" ref="M592:R592" si="132">M591/($D591)</f>
        <v>0</v>
      </c>
      <c r="N592" s="10">
        <f t="shared" si="132"/>
        <v>10511.611967871488</v>
      </c>
      <c r="O592" s="43">
        <f t="shared" si="132"/>
        <v>-1363.0510609931048</v>
      </c>
      <c r="P592" s="10">
        <f t="shared" si="132"/>
        <v>9148.5609068783815</v>
      </c>
      <c r="Q592" s="10">
        <f t="shared" si="132"/>
        <v>5725.4914056224898</v>
      </c>
      <c r="R592" s="10">
        <f t="shared" si="132"/>
        <v>269017.12182061578</v>
      </c>
      <c r="S592" s="37"/>
      <c r="T592" s="41">
        <f>T591/($D591)</f>
        <v>413.97957161981259</v>
      </c>
      <c r="U592" s="41">
        <f>U591/($D591)</f>
        <v>3009.089929636079</v>
      </c>
      <c r="V592" s="41">
        <f>V591/($D591)</f>
        <v>2434.5756358768408</v>
      </c>
      <c r="W592" s="41">
        <f>W591/($D591)</f>
        <v>71.033003025293993</v>
      </c>
    </row>
    <row r="593" spans="1:23" x14ac:dyDescent="0.2">
      <c r="A593" s="2"/>
      <c r="B593" s="3"/>
      <c r="C593" s="4"/>
      <c r="I593" s="10"/>
      <c r="J593" s="10"/>
      <c r="K593" s="10"/>
      <c r="L593" s="10"/>
      <c r="M593" s="10"/>
      <c r="N593" s="10"/>
      <c r="O593" s="43"/>
      <c r="P593" s="10"/>
      <c r="Q593" s="10"/>
      <c r="R593" s="10"/>
      <c r="S593" s="37"/>
      <c r="T593" s="44"/>
      <c r="U593" s="44"/>
      <c r="V593" s="44"/>
      <c r="W593" s="44"/>
    </row>
    <row r="594" spans="1:23" x14ac:dyDescent="0.2">
      <c r="A594" s="3" t="s">
        <v>217</v>
      </c>
      <c r="B594" s="3"/>
      <c r="C594" s="8" t="s">
        <v>218</v>
      </c>
      <c r="I594" s="10"/>
      <c r="J594" s="10"/>
      <c r="K594" s="10"/>
      <c r="L594" s="10"/>
      <c r="M594" s="10"/>
      <c r="N594" s="10"/>
      <c r="O594" s="43"/>
      <c r="P594" s="10"/>
      <c r="Q594" s="10"/>
      <c r="R594" s="10"/>
      <c r="S594" s="37"/>
      <c r="T594" s="44"/>
      <c r="U594" s="44"/>
      <c r="V594" s="44"/>
      <c r="W594" s="44"/>
    </row>
    <row r="595" spans="1:23" x14ac:dyDescent="0.2">
      <c r="A595" s="2"/>
      <c r="B595" s="3"/>
      <c r="C595" s="4" t="str">
        <f>C$11</f>
        <v>TOTAL</v>
      </c>
      <c r="D595" s="32">
        <f>[1]transpose!A184</f>
        <v>128.19999999999999</v>
      </c>
      <c r="E595" s="32">
        <f>[1]transpose!B184</f>
        <v>0</v>
      </c>
      <c r="F595" s="32">
        <f>[1]transpose!C184</f>
        <v>0</v>
      </c>
      <c r="G595" s="32">
        <f>[1]transpose!D184</f>
        <v>0</v>
      </c>
      <c r="H595" s="32">
        <f>[1]transpose!E184</f>
        <v>77.3</v>
      </c>
      <c r="I595" s="10">
        <f>[1]transpose!F184</f>
        <v>1880920.64</v>
      </c>
      <c r="J595" s="10">
        <f>[1]transpose!G184</f>
        <v>0</v>
      </c>
      <c r="K595" s="10">
        <f>[1]transpose!H184</f>
        <v>0</v>
      </c>
      <c r="L595" s="10">
        <f>[1]transpose!I184</f>
        <v>0</v>
      </c>
      <c r="M595" s="10">
        <f>[1]transpose!J184</f>
        <v>0</v>
      </c>
      <c r="N595" s="10">
        <f>[1]transpose!K184</f>
        <v>1880920.64</v>
      </c>
      <c r="O595" s="43">
        <f>[1]transpose!L184</f>
        <v>-243900.82908615735</v>
      </c>
      <c r="P595" s="10">
        <f>[1]transpose!M184</f>
        <v>1637019.8109138426</v>
      </c>
      <c r="Q595" s="10">
        <f>[1]transpose!N184</f>
        <v>406262.23</v>
      </c>
      <c r="R595" s="10">
        <f>[1]transpose!O184</f>
        <v>17245192</v>
      </c>
      <c r="S595" s="37">
        <f>[1]transpose!P184</f>
        <v>23.558</v>
      </c>
      <c r="T595" s="41">
        <f>[1]transpose!Q184</f>
        <v>34699.31</v>
      </c>
      <c r="U595" s="41">
        <f>[1]transpose!R184</f>
        <v>1196058.2709138426</v>
      </c>
      <c r="V595" s="41">
        <f>[1]transpose!S184</f>
        <v>0</v>
      </c>
      <c r="W595" s="41">
        <f>[1]transpose!T184</f>
        <v>0</v>
      </c>
    </row>
    <row r="596" spans="1:23" x14ac:dyDescent="0.2">
      <c r="A596" s="2"/>
      <c r="B596" s="3"/>
      <c r="C596" s="4" t="str">
        <f>C$12</f>
        <v>PER PUPIL</v>
      </c>
      <c r="I596" s="10">
        <f>I595/(D595)</f>
        <v>14671.767862714509</v>
      </c>
      <c r="J596" s="10">
        <f>J595/(D595)</f>
        <v>0</v>
      </c>
      <c r="K596" s="10"/>
      <c r="L596" s="10"/>
      <c r="M596" s="10">
        <f t="shared" ref="M596:R596" si="133">M595/($D595)</f>
        <v>0</v>
      </c>
      <c r="N596" s="10">
        <f t="shared" si="133"/>
        <v>14671.767862714509</v>
      </c>
      <c r="O596" s="43">
        <f t="shared" si="133"/>
        <v>-1902.5025669747065</v>
      </c>
      <c r="P596" s="10">
        <f t="shared" si="133"/>
        <v>12769.265295739804</v>
      </c>
      <c r="Q596" s="10">
        <f t="shared" si="133"/>
        <v>3168.9721528861155</v>
      </c>
      <c r="R596" s="10">
        <f t="shared" si="133"/>
        <v>134517.87831513261</v>
      </c>
      <c r="S596" s="37"/>
      <c r="T596" s="41">
        <f>T595/($D595)</f>
        <v>270.66544461778471</v>
      </c>
      <c r="U596" s="41">
        <f>U595/($D595)</f>
        <v>9329.6276982359032</v>
      </c>
      <c r="V596" s="41">
        <f>V595/($D595)</f>
        <v>0</v>
      </c>
      <c r="W596" s="41">
        <f>W595/($D595)</f>
        <v>0</v>
      </c>
    </row>
    <row r="597" spans="1:23" x14ac:dyDescent="0.2">
      <c r="A597" s="2"/>
      <c r="B597" s="3"/>
      <c r="C597" s="4"/>
      <c r="I597" s="10"/>
      <c r="J597" s="10"/>
      <c r="K597" s="10"/>
      <c r="L597" s="10"/>
      <c r="M597" s="10"/>
      <c r="N597" s="10"/>
      <c r="O597" s="43"/>
      <c r="P597" s="10"/>
      <c r="Q597" s="10"/>
      <c r="R597" s="10"/>
      <c r="S597" s="37"/>
      <c r="T597" s="44"/>
      <c r="U597" s="44"/>
      <c r="V597" s="44"/>
      <c r="W597" s="44"/>
    </row>
    <row r="598" spans="1:23" x14ac:dyDescent="0.2">
      <c r="A598" s="3" t="s">
        <v>217</v>
      </c>
      <c r="B598" s="3"/>
      <c r="C598" s="8" t="s">
        <v>172</v>
      </c>
      <c r="I598" s="10"/>
      <c r="J598" s="10"/>
      <c r="K598" s="10"/>
      <c r="L598" s="10"/>
      <c r="M598" s="10"/>
      <c r="N598" s="10"/>
      <c r="O598" s="43"/>
      <c r="P598" s="10"/>
      <c r="Q598" s="10"/>
      <c r="R598" s="10"/>
      <c r="S598" s="37"/>
      <c r="T598" s="44"/>
      <c r="U598" s="44"/>
      <c r="V598" s="44"/>
      <c r="W598" s="44"/>
    </row>
    <row r="599" spans="1:23" x14ac:dyDescent="0.2">
      <c r="A599" s="2"/>
      <c r="B599" s="3"/>
      <c r="C599" s="4" t="str">
        <f>C$11</f>
        <v>TOTAL</v>
      </c>
      <c r="D599" s="32">
        <f>[1]transpose!A185</f>
        <v>187.79999999999998</v>
      </c>
      <c r="E599" s="32">
        <f>[1]transpose!B185</f>
        <v>0</v>
      </c>
      <c r="F599" s="32">
        <f>[1]transpose!C185</f>
        <v>0</v>
      </c>
      <c r="G599" s="32">
        <f>[1]transpose!D185</f>
        <v>0</v>
      </c>
      <c r="H599" s="32">
        <f>[1]transpose!E185</f>
        <v>130.5</v>
      </c>
      <c r="I599" s="10">
        <f>[1]transpose!F185</f>
        <v>2729765.03</v>
      </c>
      <c r="J599" s="10">
        <f>[1]transpose!G185</f>
        <v>98689.76</v>
      </c>
      <c r="K599" s="10">
        <f>[1]transpose!H185</f>
        <v>0</v>
      </c>
      <c r="L599" s="10">
        <f>[1]transpose!I185</f>
        <v>0</v>
      </c>
      <c r="M599" s="10">
        <f>[1]transpose!J185</f>
        <v>0</v>
      </c>
      <c r="N599" s="10">
        <f>[1]transpose!K185</f>
        <v>2828454.7899999996</v>
      </c>
      <c r="O599" s="43">
        <f>[1]transpose!L185</f>
        <v>-366768.51412174042</v>
      </c>
      <c r="P599" s="10">
        <f>[1]transpose!M185</f>
        <v>2461686.275878259</v>
      </c>
      <c r="Q599" s="10">
        <f>[1]transpose!N185</f>
        <v>682920.53</v>
      </c>
      <c r="R599" s="10">
        <f>[1]transpose!O185</f>
        <v>25293353</v>
      </c>
      <c r="S599" s="37">
        <f>[1]transpose!P185</f>
        <v>27</v>
      </c>
      <c r="T599" s="41">
        <f>[1]transpose!Q185</f>
        <v>45575.35</v>
      </c>
      <c r="U599" s="41">
        <f>[1]transpose!R185</f>
        <v>1733190.3958782589</v>
      </c>
      <c r="V599" s="41">
        <f>[1]transpose!S185</f>
        <v>151821</v>
      </c>
      <c r="W599" s="41">
        <f>[1]transpose!T185</f>
        <v>0</v>
      </c>
    </row>
    <row r="600" spans="1:23" x14ac:dyDescent="0.2">
      <c r="A600" s="2"/>
      <c r="B600" s="3"/>
      <c r="C600" s="4" t="str">
        <f>C$12</f>
        <v>PER PUPIL</v>
      </c>
      <c r="I600" s="10">
        <f>I599/(D599)</f>
        <v>14535.490042598509</v>
      </c>
      <c r="J600" s="10">
        <f>J599/(D599)</f>
        <v>525.50457933972314</v>
      </c>
      <c r="K600" s="10"/>
      <c r="L600" s="10"/>
      <c r="M600" s="10">
        <f t="shared" ref="M600:R600" si="134">M599/($D599)</f>
        <v>0</v>
      </c>
      <c r="N600" s="10">
        <f t="shared" si="134"/>
        <v>15060.994621938231</v>
      </c>
      <c r="O600" s="43">
        <f t="shared" si="134"/>
        <v>-1952.9739836088415</v>
      </c>
      <c r="P600" s="10">
        <f t="shared" si="134"/>
        <v>13108.020638329388</v>
      </c>
      <c r="Q600" s="10">
        <f t="shared" si="134"/>
        <v>3636.4245473908418</v>
      </c>
      <c r="R600" s="10">
        <f t="shared" si="134"/>
        <v>134682.39084132056</v>
      </c>
      <c r="S600" s="37"/>
      <c r="T600" s="41">
        <f>T599/($D599)</f>
        <v>242.68024494142708</v>
      </c>
      <c r="U600" s="41">
        <f>U599/($D599)</f>
        <v>9228.9158459971186</v>
      </c>
      <c r="V600" s="41">
        <f>V599/($D599)</f>
        <v>808.41853035143777</v>
      </c>
      <c r="W600" s="41">
        <f>W599/($D599)</f>
        <v>0</v>
      </c>
    </row>
    <row r="601" spans="1:23" x14ac:dyDescent="0.2">
      <c r="A601" s="2"/>
      <c r="B601" s="3"/>
      <c r="C601" s="4"/>
      <c r="I601" s="10"/>
      <c r="J601" s="10"/>
      <c r="K601" s="10"/>
      <c r="L601" s="10"/>
      <c r="M601" s="10"/>
      <c r="N601" s="10"/>
      <c r="O601" s="43"/>
      <c r="P601" s="10"/>
      <c r="Q601" s="10"/>
      <c r="R601" s="10"/>
      <c r="S601" s="37"/>
      <c r="T601" s="44"/>
      <c r="U601" s="44"/>
      <c r="V601" s="44"/>
      <c r="W601" s="44"/>
    </row>
    <row r="602" spans="1:23" x14ac:dyDescent="0.2">
      <c r="A602" s="3" t="s">
        <v>217</v>
      </c>
      <c r="B602" s="3"/>
      <c r="C602" s="8" t="s">
        <v>219</v>
      </c>
      <c r="I602" s="10"/>
      <c r="J602" s="10"/>
      <c r="K602" s="10"/>
      <c r="L602" s="10"/>
      <c r="M602" s="10"/>
      <c r="N602" s="10"/>
      <c r="O602" s="43"/>
      <c r="P602" s="10"/>
      <c r="Q602" s="10"/>
      <c r="R602" s="10"/>
      <c r="S602" s="37"/>
      <c r="T602" s="44"/>
      <c r="U602" s="44"/>
      <c r="V602" s="44"/>
      <c r="W602" s="44"/>
    </row>
    <row r="603" spans="1:23" x14ac:dyDescent="0.2">
      <c r="A603" s="2"/>
      <c r="B603" s="3"/>
      <c r="C603" s="4" t="str">
        <f>C$11</f>
        <v>TOTAL</v>
      </c>
      <c r="D603" s="32">
        <f>[1]transpose!A186</f>
        <v>646.4</v>
      </c>
      <c r="E603" s="32">
        <f>[1]transpose!B186</f>
        <v>0</v>
      </c>
      <c r="F603" s="32">
        <f>[1]transpose!C186</f>
        <v>0</v>
      </c>
      <c r="G603" s="32">
        <f>[1]transpose!D186</f>
        <v>1</v>
      </c>
      <c r="H603" s="32">
        <f>[1]transpose!E186</f>
        <v>523</v>
      </c>
      <c r="I603" s="10">
        <f>[1]transpose!F186</f>
        <v>5969917.4500000002</v>
      </c>
      <c r="J603" s="10">
        <f>[1]transpose!G186</f>
        <v>0</v>
      </c>
      <c r="K603" s="10">
        <f>[1]transpose!H186</f>
        <v>0</v>
      </c>
      <c r="L603" s="10">
        <f>[1]transpose!I186</f>
        <v>7381</v>
      </c>
      <c r="M603" s="10">
        <f>[1]transpose!J186</f>
        <v>0</v>
      </c>
      <c r="N603" s="10">
        <f>[1]transpose!K186</f>
        <v>5969917.4500000002</v>
      </c>
      <c r="O603" s="43">
        <f>[1]transpose!L186</f>
        <v>-774125.06655832031</v>
      </c>
      <c r="P603" s="10">
        <f>[1]transpose!M186</f>
        <v>5195792.3834416801</v>
      </c>
      <c r="Q603" s="10">
        <f>[1]transpose!N186</f>
        <v>760195.18</v>
      </c>
      <c r="R603" s="10">
        <f>[1]transpose!O186</f>
        <v>28155377</v>
      </c>
      <c r="S603" s="37">
        <f>[1]transpose!P186</f>
        <v>27</v>
      </c>
      <c r="T603" s="41">
        <f>[1]transpose!Q186</f>
        <v>98246.29</v>
      </c>
      <c r="U603" s="41">
        <f>[1]transpose!R186</f>
        <v>4337350.9134416804</v>
      </c>
      <c r="V603" s="41">
        <f>[1]transpose!S186</f>
        <v>0</v>
      </c>
      <c r="W603" s="41">
        <f>[1]transpose!T186</f>
        <v>50639.684430202018</v>
      </c>
    </row>
    <row r="604" spans="1:23" x14ac:dyDescent="0.2">
      <c r="A604" s="2"/>
      <c r="B604" s="3"/>
      <c r="C604" s="4" t="str">
        <f>C$12</f>
        <v>PER PUPIL</v>
      </c>
      <c r="I604" s="10">
        <f>I603/(D603)</f>
        <v>9235.6396194306944</v>
      </c>
      <c r="J604" s="10">
        <f>J603/(D603)</f>
        <v>0</v>
      </c>
      <c r="K604" s="10"/>
      <c r="L604" s="10"/>
      <c r="M604" s="10">
        <f t="shared" ref="M604:R604" si="135">M603/($D603)</f>
        <v>0</v>
      </c>
      <c r="N604" s="10">
        <f t="shared" si="135"/>
        <v>9235.6396194306944</v>
      </c>
      <c r="O604" s="43">
        <f t="shared" si="135"/>
        <v>-1197.5944717795796</v>
      </c>
      <c r="P604" s="10">
        <f t="shared" si="135"/>
        <v>8038.0451476511143</v>
      </c>
      <c r="Q604" s="10">
        <f t="shared" si="135"/>
        <v>1176.0445235148516</v>
      </c>
      <c r="R604" s="10">
        <f t="shared" si="135"/>
        <v>43557.204517326732</v>
      </c>
      <c r="S604" s="37"/>
      <c r="T604" s="41">
        <f>T603/($D603)</f>
        <v>151.98992883663365</v>
      </c>
      <c r="U604" s="41">
        <f>U603/($D603)</f>
        <v>6710.0106952996293</v>
      </c>
      <c r="V604" s="41">
        <f>V603/($D603)</f>
        <v>0</v>
      </c>
      <c r="W604" s="41">
        <f>W603/($D603)</f>
        <v>78.341095962565007</v>
      </c>
    </row>
    <row r="605" spans="1:23" x14ac:dyDescent="0.2">
      <c r="A605" s="2"/>
      <c r="B605" s="3"/>
      <c r="C605" s="4"/>
      <c r="I605" s="10"/>
      <c r="J605" s="10"/>
      <c r="K605" s="10"/>
      <c r="L605" s="10"/>
      <c r="M605" s="10"/>
      <c r="N605" s="10"/>
      <c r="O605" s="43"/>
      <c r="P605" s="10"/>
      <c r="Q605" s="10"/>
      <c r="R605" s="10"/>
      <c r="S605" s="37"/>
      <c r="T605" s="44"/>
      <c r="U605" s="44"/>
      <c r="V605" s="44"/>
      <c r="W605" s="44"/>
    </row>
    <row r="606" spans="1:23" x14ac:dyDescent="0.2">
      <c r="A606" s="3" t="s">
        <v>220</v>
      </c>
      <c r="B606" s="3"/>
      <c r="C606" s="8" t="s">
        <v>221</v>
      </c>
      <c r="I606" s="10"/>
      <c r="J606" s="10"/>
      <c r="K606" s="10"/>
      <c r="L606" s="10"/>
      <c r="M606" s="10"/>
      <c r="N606" s="10"/>
      <c r="O606" s="43"/>
      <c r="P606" s="10"/>
      <c r="Q606" s="10"/>
      <c r="R606" s="10"/>
      <c r="S606" s="37"/>
      <c r="T606" s="44"/>
      <c r="U606" s="44"/>
      <c r="V606" s="44"/>
      <c r="W606" s="44"/>
    </row>
    <row r="607" spans="1:23" x14ac:dyDescent="0.2">
      <c r="A607" s="2"/>
      <c r="B607" s="3"/>
      <c r="C607" s="4" t="str">
        <f>C$11</f>
        <v>TOTAL</v>
      </c>
      <c r="D607" s="32">
        <f>[1]transpose!A187</f>
        <v>65.699999999999989</v>
      </c>
      <c r="E607" s="32">
        <f>[1]transpose!B187</f>
        <v>0</v>
      </c>
      <c r="F607" s="32">
        <f>[1]transpose!C187</f>
        <v>0</v>
      </c>
      <c r="G607" s="32">
        <f>[1]transpose!D187</f>
        <v>0</v>
      </c>
      <c r="H607" s="32">
        <f>[1]transpose!E187</f>
        <v>27.5</v>
      </c>
      <c r="I607" s="10">
        <f>[1]transpose!F187</f>
        <v>1120061.8999999999</v>
      </c>
      <c r="J607" s="10">
        <f>[1]transpose!G187</f>
        <v>5090.1099999999997</v>
      </c>
      <c r="K607" s="10">
        <f>[1]transpose!H187</f>
        <v>0</v>
      </c>
      <c r="L607" s="10">
        <f>[1]transpose!I187</f>
        <v>0</v>
      </c>
      <c r="M607" s="10">
        <f>[1]transpose!J187</f>
        <v>0</v>
      </c>
      <c r="N607" s="10">
        <f>[1]transpose!K187</f>
        <v>1125152.01</v>
      </c>
      <c r="O607" s="43">
        <f>[1]transpose!L187</f>
        <v>-145899.56761118662</v>
      </c>
      <c r="P607" s="10">
        <f>[1]transpose!M187</f>
        <v>979252.44238881336</v>
      </c>
      <c r="Q607" s="10">
        <f>[1]transpose!N187</f>
        <v>480799.98</v>
      </c>
      <c r="R607" s="10">
        <f>[1]transpose!O187</f>
        <v>43848607</v>
      </c>
      <c r="S607" s="37">
        <f>[1]transpose!P187</f>
        <v>10.965</v>
      </c>
      <c r="T607" s="41">
        <f>[1]transpose!Q187</f>
        <v>38988.400000000001</v>
      </c>
      <c r="U607" s="41">
        <f>[1]transpose!R187</f>
        <v>459464.06238881336</v>
      </c>
      <c r="V607" s="41">
        <f>[1]transpose!S187</f>
        <v>19817.919999999998</v>
      </c>
      <c r="W607" s="41">
        <f>[1]transpose!T187</f>
        <v>0</v>
      </c>
    </row>
    <row r="608" spans="1:23" x14ac:dyDescent="0.2">
      <c r="A608" s="2"/>
      <c r="B608" s="3"/>
      <c r="C608" s="4" t="str">
        <f>C$12</f>
        <v>PER PUPIL</v>
      </c>
      <c r="I608" s="10">
        <f>I607/(D607)</f>
        <v>17048.126331811265</v>
      </c>
      <c r="J608" s="10">
        <f>J607/(D607)</f>
        <v>77.475038051750388</v>
      </c>
      <c r="K608" s="10"/>
      <c r="L608" s="10"/>
      <c r="M608" s="10">
        <f t="shared" ref="M608:R608" si="136">M607/($D607)</f>
        <v>0</v>
      </c>
      <c r="N608" s="10">
        <f t="shared" si="136"/>
        <v>17125.601369863016</v>
      </c>
      <c r="O608" s="43">
        <f t="shared" si="136"/>
        <v>-2220.6935709465242</v>
      </c>
      <c r="P608" s="10">
        <f t="shared" si="136"/>
        <v>14904.907798916493</v>
      </c>
      <c r="Q608" s="10">
        <f t="shared" si="136"/>
        <v>7318.1123287671244</v>
      </c>
      <c r="R608" s="10">
        <f t="shared" si="136"/>
        <v>667406.4992389651</v>
      </c>
      <c r="S608" s="37"/>
      <c r="T608" s="41">
        <f>T607/($D607)</f>
        <v>593.43074581430756</v>
      </c>
      <c r="U608" s="41">
        <f>U607/($D607)</f>
        <v>6993.3647243350597</v>
      </c>
      <c r="V608" s="41">
        <f>V607/($D607)</f>
        <v>301.64261796042621</v>
      </c>
      <c r="W608" s="41">
        <f>W607/($D607)</f>
        <v>0</v>
      </c>
    </row>
    <row r="609" spans="1:23" x14ac:dyDescent="0.2">
      <c r="A609" s="2"/>
      <c r="B609" s="3"/>
      <c r="C609" s="4"/>
      <c r="I609" s="10"/>
      <c r="J609" s="10"/>
      <c r="K609" s="10"/>
      <c r="L609" s="10"/>
      <c r="M609" s="10"/>
      <c r="N609" s="10"/>
      <c r="O609" s="43"/>
      <c r="P609" s="10"/>
      <c r="Q609" s="10"/>
      <c r="R609" s="10"/>
      <c r="S609" s="37"/>
      <c r="T609" s="44"/>
      <c r="U609" s="44"/>
      <c r="V609" s="44"/>
      <c r="W609" s="44"/>
    </row>
    <row r="610" spans="1:23" x14ac:dyDescent="0.2">
      <c r="A610" s="3" t="s">
        <v>222</v>
      </c>
      <c r="B610" s="3"/>
      <c r="C610" s="8" t="s">
        <v>223</v>
      </c>
      <c r="I610" s="10"/>
      <c r="J610" s="10"/>
      <c r="K610" s="10"/>
      <c r="L610" s="10"/>
      <c r="M610" s="10"/>
      <c r="N610" s="10"/>
      <c r="O610" s="43"/>
      <c r="P610" s="10"/>
      <c r="Q610" s="10"/>
      <c r="R610" s="10"/>
      <c r="S610" s="37"/>
      <c r="T610" s="44"/>
      <c r="U610" s="44"/>
      <c r="V610" s="44"/>
      <c r="W610" s="44"/>
    </row>
    <row r="611" spans="1:23" x14ac:dyDescent="0.2">
      <c r="A611" s="2"/>
      <c r="B611" s="3"/>
      <c r="C611" s="4" t="str">
        <f>C$11</f>
        <v>TOTAL</v>
      </c>
      <c r="D611" s="32">
        <f>[1]transpose!A188</f>
        <v>868.8</v>
      </c>
      <c r="E611" s="32">
        <f>[1]transpose!B188</f>
        <v>0</v>
      </c>
      <c r="F611" s="32">
        <f>[1]transpose!C188</f>
        <v>0</v>
      </c>
      <c r="G611" s="32">
        <f>[1]transpose!D188</f>
        <v>0</v>
      </c>
      <c r="H611" s="32">
        <f>[1]transpose!E188</f>
        <v>153.5</v>
      </c>
      <c r="I611" s="10">
        <f>[1]transpose!F188</f>
        <v>9381351.0300000012</v>
      </c>
      <c r="J611" s="10">
        <f>[1]transpose!G188</f>
        <v>0</v>
      </c>
      <c r="K611" s="10">
        <f>[1]transpose!H188</f>
        <v>0</v>
      </c>
      <c r="L611" s="10">
        <f>[1]transpose!I188</f>
        <v>0</v>
      </c>
      <c r="M611" s="10">
        <f>[1]transpose!J188</f>
        <v>0</v>
      </c>
      <c r="N611" s="10">
        <f>[1]transpose!K188</f>
        <v>9381351.0300000012</v>
      </c>
      <c r="O611" s="43">
        <f>[1]transpose!L188</f>
        <v>-1216489.013680703</v>
      </c>
      <c r="P611" s="10">
        <f>[1]transpose!M188</f>
        <v>8164862.0163192982</v>
      </c>
      <c r="Q611" s="10">
        <f>[1]transpose!N188</f>
        <v>4065507.44</v>
      </c>
      <c r="R611" s="10">
        <f>[1]transpose!O188</f>
        <v>671651650</v>
      </c>
      <c r="S611" s="37">
        <f>[1]transpose!P188</f>
        <v>6.0529999999999999</v>
      </c>
      <c r="T611" s="41">
        <f>[1]transpose!Q188</f>
        <v>169014.05</v>
      </c>
      <c r="U611" s="41">
        <f>[1]transpose!R188</f>
        <v>3930340.5263192984</v>
      </c>
      <c r="V611" s="41">
        <f>[1]transpose!S188</f>
        <v>1800808.5899999999</v>
      </c>
      <c r="W611" s="41">
        <f>[1]transpose!T188</f>
        <v>0</v>
      </c>
    </row>
    <row r="612" spans="1:23" x14ac:dyDescent="0.2">
      <c r="A612" s="2"/>
      <c r="B612" s="3"/>
      <c r="C612" s="4" t="str">
        <f>C$12</f>
        <v>PER PUPIL</v>
      </c>
      <c r="I612" s="10">
        <f>I611/(D611)</f>
        <v>10798.055973756907</v>
      </c>
      <c r="J612" s="10">
        <f>J611/(D611)</f>
        <v>0</v>
      </c>
      <c r="K612" s="10"/>
      <c r="L612" s="10"/>
      <c r="M612" s="10">
        <f t="shared" ref="M612:R612" si="137">M611/($D611)</f>
        <v>0</v>
      </c>
      <c r="N612" s="10">
        <f t="shared" si="137"/>
        <v>10798.055973756907</v>
      </c>
      <c r="O612" s="43">
        <f t="shared" si="137"/>
        <v>-1400.1945369253028</v>
      </c>
      <c r="P612" s="10">
        <f t="shared" si="137"/>
        <v>9397.8614368316048</v>
      </c>
      <c r="Q612" s="10">
        <f t="shared" si="137"/>
        <v>4679.4514732965008</v>
      </c>
      <c r="R612" s="10">
        <f t="shared" si="137"/>
        <v>773079.70764272567</v>
      </c>
      <c r="S612" s="37"/>
      <c r="T612" s="41">
        <f>T611/($D611)</f>
        <v>194.53735036832413</v>
      </c>
      <c r="U612" s="41">
        <f>U611/($D611)</f>
        <v>4523.87261316678</v>
      </c>
      <c r="V612" s="41">
        <f>V611/($D611)</f>
        <v>2072.7539019337014</v>
      </c>
      <c r="W612" s="41">
        <f>W611/($D611)</f>
        <v>0</v>
      </c>
    </row>
    <row r="613" spans="1:23" x14ac:dyDescent="0.2">
      <c r="A613" s="2"/>
      <c r="B613" s="3"/>
      <c r="C613" s="4"/>
      <c r="I613" s="10"/>
      <c r="J613" s="10"/>
      <c r="K613" s="10"/>
      <c r="L613" s="10"/>
      <c r="M613" s="10"/>
      <c r="N613" s="10"/>
      <c r="O613" s="43"/>
      <c r="P613" s="10"/>
      <c r="Q613" s="10"/>
      <c r="R613" s="10"/>
      <c r="S613" s="37"/>
      <c r="T613" s="44"/>
      <c r="U613" s="44"/>
      <c r="V613" s="44"/>
      <c r="W613" s="44"/>
    </row>
    <row r="614" spans="1:23" x14ac:dyDescent="0.2">
      <c r="A614" s="3" t="s">
        <v>222</v>
      </c>
      <c r="B614" s="3"/>
      <c r="C614" s="8" t="s">
        <v>224</v>
      </c>
      <c r="I614" s="10"/>
      <c r="J614" s="10"/>
      <c r="K614" s="10"/>
      <c r="L614" s="10"/>
      <c r="M614" s="10"/>
      <c r="N614" s="10"/>
      <c r="O614" s="43"/>
      <c r="P614" s="10"/>
      <c r="Q614" s="10"/>
      <c r="R614" s="10"/>
      <c r="S614" s="37"/>
      <c r="T614" s="44"/>
      <c r="U614" s="44"/>
      <c r="V614" s="44"/>
      <c r="W614" s="44"/>
    </row>
    <row r="615" spans="1:23" x14ac:dyDescent="0.2">
      <c r="A615" s="2"/>
      <c r="B615" s="3"/>
      <c r="C615" s="4" t="str">
        <f>C$11</f>
        <v>TOTAL</v>
      </c>
      <c r="D615" s="32">
        <f>[1]transpose!A189</f>
        <v>264</v>
      </c>
      <c r="E615" s="32">
        <f>[1]transpose!B189</f>
        <v>0</v>
      </c>
      <c r="F615" s="32">
        <f>[1]transpose!C189</f>
        <v>0</v>
      </c>
      <c r="G615" s="32">
        <f>[1]transpose!D189</f>
        <v>0</v>
      </c>
      <c r="H615" s="32">
        <f>[1]transpose!E189</f>
        <v>98.7</v>
      </c>
      <c r="I615" s="10">
        <f>[1]transpose!F189</f>
        <v>3188160.2899999996</v>
      </c>
      <c r="J615" s="10">
        <f>[1]transpose!G189</f>
        <v>0</v>
      </c>
      <c r="K615" s="10">
        <f>[1]transpose!H189</f>
        <v>0</v>
      </c>
      <c r="L615" s="10">
        <f>[1]transpose!I189</f>
        <v>0</v>
      </c>
      <c r="M615" s="10">
        <f>[1]transpose!J189</f>
        <v>0</v>
      </c>
      <c r="N615" s="10">
        <f>[1]transpose!K189</f>
        <v>3188160.2899999996</v>
      </c>
      <c r="O615" s="43">
        <f>[1]transpose!L189</f>
        <v>-413411.88004112913</v>
      </c>
      <c r="P615" s="10">
        <f>[1]transpose!M189</f>
        <v>2774748.4099588706</v>
      </c>
      <c r="Q615" s="10">
        <f>[1]transpose!N189</f>
        <v>204031.82</v>
      </c>
      <c r="R615" s="10">
        <f>[1]transpose!O189</f>
        <v>52182050</v>
      </c>
      <c r="S615" s="37">
        <f>[1]transpose!P189</f>
        <v>3.91</v>
      </c>
      <c r="T615" s="41">
        <f>[1]transpose!Q189</f>
        <v>10347.41</v>
      </c>
      <c r="U615" s="41">
        <f>[1]transpose!R189</f>
        <v>2560369.1799588706</v>
      </c>
      <c r="V615" s="41">
        <f>[1]transpose!S189</f>
        <v>371650.3</v>
      </c>
      <c r="W615" s="41">
        <f>[1]transpose!T189</f>
        <v>0</v>
      </c>
    </row>
    <row r="616" spans="1:23" x14ac:dyDescent="0.2">
      <c r="A616" s="2"/>
      <c r="B616" s="3"/>
      <c r="C616" s="4" t="str">
        <f>C$12</f>
        <v>PER PUPIL</v>
      </c>
      <c r="I616" s="10">
        <f>I615/(D615)</f>
        <v>12076.364734848483</v>
      </c>
      <c r="J616" s="10">
        <f>J615/(D615)</f>
        <v>0</v>
      </c>
      <c r="K616" s="10"/>
      <c r="L616" s="10"/>
      <c r="M616" s="10">
        <f t="shared" ref="M616:R616" si="138">M615/($D615)</f>
        <v>0</v>
      </c>
      <c r="N616" s="10">
        <f t="shared" si="138"/>
        <v>12076.364734848483</v>
      </c>
      <c r="O616" s="43">
        <f t="shared" si="138"/>
        <v>-1565.954091064883</v>
      </c>
      <c r="P616" s="10">
        <f t="shared" si="138"/>
        <v>10510.410643783602</v>
      </c>
      <c r="Q616" s="10">
        <f t="shared" si="138"/>
        <v>772.84780303030311</v>
      </c>
      <c r="R616" s="10">
        <f t="shared" si="138"/>
        <v>197659.2803030303</v>
      </c>
      <c r="S616" s="37"/>
      <c r="T616" s="41">
        <f>T615/($D615)</f>
        <v>39.194734848484849</v>
      </c>
      <c r="U616" s="41">
        <f>U615/($D615)</f>
        <v>9698.3681059048122</v>
      </c>
      <c r="V616" s="41">
        <f>V615/($D615)</f>
        <v>1407.7662878787878</v>
      </c>
      <c r="W616" s="41">
        <f>W615/($D615)</f>
        <v>0</v>
      </c>
    </row>
    <row r="617" spans="1:23" x14ac:dyDescent="0.2">
      <c r="A617" s="2"/>
      <c r="B617" s="3"/>
      <c r="C617" s="4"/>
      <c r="I617" s="10"/>
      <c r="J617" s="10"/>
      <c r="K617" s="10"/>
      <c r="L617" s="10"/>
      <c r="M617" s="10"/>
      <c r="N617" s="10"/>
      <c r="O617" s="43"/>
      <c r="P617" s="10"/>
      <c r="Q617" s="10"/>
      <c r="R617" s="10"/>
      <c r="S617" s="37"/>
      <c r="T617" s="44"/>
      <c r="U617" s="44"/>
      <c r="V617" s="44"/>
      <c r="W617" s="44"/>
    </row>
    <row r="618" spans="1:23" x14ac:dyDescent="0.2">
      <c r="A618" s="3" t="s">
        <v>225</v>
      </c>
      <c r="B618" s="3"/>
      <c r="C618" s="8" t="s">
        <v>226</v>
      </c>
      <c r="I618" s="10"/>
      <c r="J618" s="10"/>
      <c r="K618" s="10"/>
      <c r="L618" s="10"/>
      <c r="M618" s="10"/>
      <c r="N618" s="10"/>
      <c r="O618" s="43"/>
      <c r="P618" s="10"/>
      <c r="Q618" s="10"/>
      <c r="R618" s="10"/>
      <c r="S618" s="37"/>
      <c r="T618" s="44"/>
      <c r="U618" s="44"/>
      <c r="V618" s="44"/>
      <c r="W618" s="44"/>
    </row>
    <row r="619" spans="1:23" x14ac:dyDescent="0.2">
      <c r="A619" s="2"/>
      <c r="B619" s="3"/>
      <c r="C619" s="4" t="str">
        <f>C$11</f>
        <v>TOTAL</v>
      </c>
      <c r="D619" s="32">
        <f>[1]transpose!A190</f>
        <v>766.5</v>
      </c>
      <c r="E619" s="32">
        <f>[1]transpose!B190</f>
        <v>0</v>
      </c>
      <c r="F619" s="32">
        <f>[1]transpose!C190</f>
        <v>522</v>
      </c>
      <c r="G619" s="32">
        <f>[1]transpose!D190</f>
        <v>0</v>
      </c>
      <c r="H619" s="32">
        <f>[1]transpose!E190</f>
        <v>239.8</v>
      </c>
      <c r="I619" s="10">
        <f>[1]transpose!F190</f>
        <v>6002439.3700000001</v>
      </c>
      <c r="J619" s="10">
        <f>[1]transpose!G190</f>
        <v>0</v>
      </c>
      <c r="K619" s="10">
        <f>[1]transpose!H190</f>
        <v>3852882</v>
      </c>
      <c r="L619" s="10">
        <f>[1]transpose!I190</f>
        <v>0</v>
      </c>
      <c r="M619" s="10">
        <f>[1]transpose!J190</f>
        <v>0</v>
      </c>
      <c r="N619" s="10">
        <f>[1]transpose!K190</f>
        <v>6002439.3700000001</v>
      </c>
      <c r="O619" s="43">
        <f>[1]transpose!L190</f>
        <v>-778342.21590677649</v>
      </c>
      <c r="P619" s="10">
        <f>[1]transpose!M190</f>
        <v>5224097.1540932236</v>
      </c>
      <c r="Q619" s="10">
        <f>[1]transpose!N190</f>
        <v>819568.26</v>
      </c>
      <c r="R619" s="10">
        <f>[1]transpose!O190</f>
        <v>30354380</v>
      </c>
      <c r="S619" s="37">
        <f>[1]transpose!P190</f>
        <v>27</v>
      </c>
      <c r="T619" s="41">
        <f>[1]transpose!Q190</f>
        <v>107845.49</v>
      </c>
      <c r="U619" s="41">
        <f>[1]transpose!R190</f>
        <v>4296683.4040932236</v>
      </c>
      <c r="V619" s="41">
        <f>[1]transpose!S190</f>
        <v>0</v>
      </c>
      <c r="W619" s="41">
        <f>[1]transpose!T190</f>
        <v>0</v>
      </c>
    </row>
    <row r="620" spans="1:23" x14ac:dyDescent="0.2">
      <c r="A620" s="2"/>
      <c r="B620" s="3"/>
      <c r="C620" s="4" t="str">
        <f>C$12</f>
        <v>PER PUPIL</v>
      </c>
      <c r="I620" s="10">
        <f>I619/(D619)</f>
        <v>7830.9711285061967</v>
      </c>
      <c r="J620" s="10">
        <f>J619/(D619)</f>
        <v>0</v>
      </c>
      <c r="K620" s="10"/>
      <c r="L620" s="10"/>
      <c r="M620" s="10">
        <f t="shared" ref="M620:R620" si="139">M619/($D619)</f>
        <v>0</v>
      </c>
      <c r="N620" s="10">
        <f t="shared" si="139"/>
        <v>7830.9711285061967</v>
      </c>
      <c r="O620" s="43">
        <f t="shared" si="139"/>
        <v>-1015.4497272104064</v>
      </c>
      <c r="P620" s="10">
        <f t="shared" si="139"/>
        <v>6815.5214012957904</v>
      </c>
      <c r="Q620" s="10">
        <f t="shared" si="139"/>
        <v>1069.2345205479453</v>
      </c>
      <c r="R620" s="10">
        <f t="shared" si="139"/>
        <v>39601.278538812789</v>
      </c>
      <c r="S620" s="37"/>
      <c r="T620" s="41">
        <f>T619/($D619)</f>
        <v>140.69861709067189</v>
      </c>
      <c r="U620" s="41">
        <f>U619/($D619)</f>
        <v>5605.5882636571732</v>
      </c>
      <c r="V620" s="41">
        <f>V619/($D619)</f>
        <v>0</v>
      </c>
      <c r="W620" s="41">
        <f>W619/($D619)</f>
        <v>0</v>
      </c>
    </row>
    <row r="621" spans="1:23" x14ac:dyDescent="0.2">
      <c r="A621" s="2"/>
      <c r="B621" s="3"/>
      <c r="C621" s="4"/>
      <c r="I621" s="10"/>
      <c r="J621" s="10"/>
      <c r="K621" s="10"/>
      <c r="L621" s="10"/>
      <c r="M621" s="10"/>
      <c r="N621" s="10"/>
      <c r="O621" s="43"/>
      <c r="P621" s="10"/>
      <c r="Q621" s="10"/>
      <c r="R621" s="10"/>
      <c r="S621" s="37"/>
      <c r="T621" s="44"/>
      <c r="U621" s="44"/>
      <c r="V621" s="44"/>
      <c r="W621" s="44"/>
    </row>
    <row r="622" spans="1:23" x14ac:dyDescent="0.2">
      <c r="A622" s="3" t="s">
        <v>225</v>
      </c>
      <c r="B622" s="3"/>
      <c r="C622" s="8" t="s">
        <v>227</v>
      </c>
      <c r="I622" s="10"/>
      <c r="J622" s="10"/>
      <c r="K622" s="10"/>
      <c r="L622" s="10"/>
      <c r="M622" s="10"/>
      <c r="N622" s="10"/>
      <c r="O622" s="43"/>
      <c r="P622" s="10"/>
      <c r="Q622" s="10"/>
      <c r="R622" s="10"/>
      <c r="S622" s="37"/>
      <c r="T622" s="44"/>
      <c r="U622" s="44"/>
      <c r="V622" s="44"/>
      <c r="W622" s="44"/>
    </row>
    <row r="623" spans="1:23" x14ac:dyDescent="0.2">
      <c r="A623" s="2"/>
      <c r="B623" s="3"/>
      <c r="C623" s="4" t="str">
        <f>C$11</f>
        <v>TOTAL</v>
      </c>
      <c r="D623" s="32">
        <f>[1]transpose!A191</f>
        <v>119.1</v>
      </c>
      <c r="E623" s="32">
        <f>[1]transpose!B191</f>
        <v>0</v>
      </c>
      <c r="F623" s="32">
        <f>[1]transpose!C191</f>
        <v>0</v>
      </c>
      <c r="G623" s="32">
        <f>[1]transpose!D191</f>
        <v>0</v>
      </c>
      <c r="H623" s="32">
        <f>[1]transpose!E191</f>
        <v>36.4</v>
      </c>
      <c r="I623" s="10">
        <f>[1]transpose!F191</f>
        <v>1745215.75</v>
      </c>
      <c r="J623" s="10">
        <f>[1]transpose!G191</f>
        <v>0</v>
      </c>
      <c r="K623" s="10">
        <f>[1]transpose!H191</f>
        <v>0</v>
      </c>
      <c r="L623" s="10">
        <f>[1]transpose!I191</f>
        <v>0</v>
      </c>
      <c r="M623" s="10">
        <f>[1]transpose!J191</f>
        <v>0</v>
      </c>
      <c r="N623" s="10">
        <f>[1]transpose!K191</f>
        <v>1745215.75</v>
      </c>
      <c r="O623" s="43">
        <f>[1]transpose!L191</f>
        <v>-226303.84254766855</v>
      </c>
      <c r="P623" s="10">
        <f>[1]transpose!M191</f>
        <v>1518911.9074523314</v>
      </c>
      <c r="Q623" s="10">
        <f>[1]transpose!N191</f>
        <v>526985.31000000006</v>
      </c>
      <c r="R623" s="10">
        <f>[1]transpose!O191</f>
        <v>22970330</v>
      </c>
      <c r="S623" s="37">
        <f>[1]transpose!P191</f>
        <v>22.942</v>
      </c>
      <c r="T623" s="41">
        <f>[1]transpose!Q191</f>
        <v>79553.52</v>
      </c>
      <c r="U623" s="41">
        <f>[1]transpose!R191</f>
        <v>912373.07745233132</v>
      </c>
      <c r="V623" s="41">
        <f>[1]transpose!S191</f>
        <v>74228.81</v>
      </c>
      <c r="W623" s="41">
        <f>[1]transpose!T191</f>
        <v>0</v>
      </c>
    </row>
    <row r="624" spans="1:23" x14ac:dyDescent="0.2">
      <c r="A624" s="2"/>
      <c r="B624" s="3"/>
      <c r="C624" s="4" t="str">
        <f>C$12</f>
        <v>PER PUPIL</v>
      </c>
      <c r="I624" s="10">
        <f>I623/(D623)</f>
        <v>14653.36481947943</v>
      </c>
      <c r="J624" s="10">
        <f>J623/(D623)</f>
        <v>0</v>
      </c>
      <c r="K624" s="10"/>
      <c r="L624" s="10"/>
      <c r="M624" s="10">
        <f t="shared" ref="M624:R624" si="140">M623/($D623)</f>
        <v>0</v>
      </c>
      <c r="N624" s="10">
        <f t="shared" si="140"/>
        <v>14653.36481947943</v>
      </c>
      <c r="O624" s="43">
        <f t="shared" si="140"/>
        <v>-1900.1162262608611</v>
      </c>
      <c r="P624" s="10">
        <f t="shared" si="140"/>
        <v>12753.248593218568</v>
      </c>
      <c r="Q624" s="10">
        <f t="shared" si="140"/>
        <v>4424.7297229219148</v>
      </c>
      <c r="R624" s="10">
        <f t="shared" si="140"/>
        <v>192865.91099916038</v>
      </c>
      <c r="S624" s="37"/>
      <c r="T624" s="41">
        <f>T623/($D623)</f>
        <v>667.95566750629735</v>
      </c>
      <c r="U624" s="41">
        <f>U623/($D623)</f>
        <v>7660.5632027903557</v>
      </c>
      <c r="V624" s="41">
        <f>V623/($D623)</f>
        <v>623.24777497900925</v>
      </c>
      <c r="W624" s="41">
        <f>W623/($D623)</f>
        <v>0</v>
      </c>
    </row>
    <row r="625" spans="1:23" x14ac:dyDescent="0.2">
      <c r="A625" s="2"/>
      <c r="B625" s="3"/>
      <c r="C625" s="4"/>
      <c r="I625" s="10"/>
      <c r="J625" s="10"/>
      <c r="K625" s="10"/>
      <c r="L625" s="10"/>
      <c r="M625" s="10"/>
      <c r="N625" s="10"/>
      <c r="O625" s="43"/>
      <c r="P625" s="10"/>
      <c r="Q625" s="10"/>
      <c r="R625" s="10"/>
      <c r="S625" s="37"/>
      <c r="T625" s="44"/>
      <c r="U625" s="44"/>
      <c r="V625" s="44"/>
      <c r="W625" s="44"/>
    </row>
    <row r="626" spans="1:23" x14ac:dyDescent="0.2">
      <c r="A626" s="3" t="s">
        <v>228</v>
      </c>
      <c r="B626" s="3"/>
      <c r="C626" s="8" t="s">
        <v>228</v>
      </c>
      <c r="I626" s="10"/>
      <c r="J626" s="10"/>
      <c r="K626" s="10"/>
      <c r="L626" s="10"/>
      <c r="M626" s="10"/>
      <c r="N626" s="10"/>
      <c r="O626" s="43"/>
      <c r="P626" s="10"/>
      <c r="Q626" s="10"/>
      <c r="R626" s="10"/>
      <c r="S626" s="37"/>
      <c r="T626" s="44"/>
      <c r="U626" s="44"/>
      <c r="V626" s="44"/>
      <c r="W626" s="44"/>
    </row>
    <row r="627" spans="1:23" x14ac:dyDescent="0.2">
      <c r="A627" s="2"/>
      <c r="B627" s="3"/>
      <c r="C627" s="4" t="str">
        <f>C$11</f>
        <v>TOTAL</v>
      </c>
      <c r="D627" s="32">
        <f>[1]transpose!A192</f>
        <v>3141.9</v>
      </c>
      <c r="E627" s="32">
        <f>[1]transpose!B192</f>
        <v>0</v>
      </c>
      <c r="F627" s="32">
        <f>[1]transpose!C192</f>
        <v>0</v>
      </c>
      <c r="G627" s="32">
        <f>[1]transpose!D192</f>
        <v>0</v>
      </c>
      <c r="H627" s="32">
        <f>[1]transpose!E192</f>
        <v>895.9</v>
      </c>
      <c r="I627" s="10">
        <f>[1]transpose!F192</f>
        <v>26415389.949999999</v>
      </c>
      <c r="J627" s="10">
        <f>[1]transpose!G192</f>
        <v>0</v>
      </c>
      <c r="K627" s="10">
        <f>[1]transpose!H192</f>
        <v>0</v>
      </c>
      <c r="L627" s="10">
        <f>[1]transpose!I192</f>
        <v>0</v>
      </c>
      <c r="M627" s="10">
        <f>[1]transpose!J192</f>
        <v>0</v>
      </c>
      <c r="N627" s="10">
        <f>[1]transpose!K192</f>
        <v>26415389.949999999</v>
      </c>
      <c r="O627" s="43">
        <f>[1]transpose!L192</f>
        <v>-3425309.5917109768</v>
      </c>
      <c r="P627" s="10">
        <f>[1]transpose!M192</f>
        <v>22990080.358289022</v>
      </c>
      <c r="Q627" s="10">
        <f>[1]transpose!N192</f>
        <v>16560624.42</v>
      </c>
      <c r="R627" s="10">
        <f>[1]transpose!O192</f>
        <v>1552655580</v>
      </c>
      <c r="S627" s="37">
        <f>[1]transpose!P192</f>
        <v>10.666</v>
      </c>
      <c r="T627" s="41">
        <f>[1]transpose!Q192</f>
        <v>1004087.08</v>
      </c>
      <c r="U627" s="41">
        <f>[1]transpose!R192</f>
        <v>5425368.858289022</v>
      </c>
      <c r="V627" s="41">
        <f>[1]transpose!S192</f>
        <v>6162349.0099999998</v>
      </c>
      <c r="W627" s="41">
        <f>[1]transpose!T192</f>
        <v>30732.466820972626</v>
      </c>
    </row>
    <row r="628" spans="1:23" x14ac:dyDescent="0.2">
      <c r="A628" s="2"/>
      <c r="B628" s="3"/>
      <c r="C628" s="4" t="str">
        <f>C$12</f>
        <v>PER PUPIL</v>
      </c>
      <c r="I628" s="10">
        <f>I627/(D627)</f>
        <v>8407.4572551640722</v>
      </c>
      <c r="J628" s="10">
        <f>J627/(D627)</f>
        <v>0</v>
      </c>
      <c r="K628" s="10"/>
      <c r="L628" s="10"/>
      <c r="M628" s="10">
        <f t="shared" ref="M628:R628" si="141">M627/($D627)</f>
        <v>0</v>
      </c>
      <c r="N628" s="10">
        <f t="shared" si="141"/>
        <v>8407.4572551640722</v>
      </c>
      <c r="O628" s="43">
        <f t="shared" si="141"/>
        <v>-1090.2032501705901</v>
      </c>
      <c r="P628" s="10">
        <f t="shared" si="141"/>
        <v>7317.2540049934823</v>
      </c>
      <c r="Q628" s="10">
        <f t="shared" si="141"/>
        <v>5270.8948152391868</v>
      </c>
      <c r="R628" s="10">
        <f t="shared" si="141"/>
        <v>494177.27489735506</v>
      </c>
      <c r="S628" s="37"/>
      <c r="T628" s="41">
        <f>T627/($D627)</f>
        <v>319.57957923549441</v>
      </c>
      <c r="U628" s="41">
        <f>U627/($D627)</f>
        <v>1726.7796105188013</v>
      </c>
      <c r="V628" s="41">
        <f>V627/($D627)</f>
        <v>1961.344730895318</v>
      </c>
      <c r="W628" s="41">
        <f>W627/($D627)</f>
        <v>9.781491078956245</v>
      </c>
    </row>
    <row r="629" spans="1:23" x14ac:dyDescent="0.2">
      <c r="A629" s="2"/>
      <c r="B629" s="3"/>
      <c r="C629" s="4"/>
      <c r="I629" s="10"/>
      <c r="J629" s="10"/>
      <c r="K629" s="10"/>
      <c r="L629" s="10"/>
      <c r="M629" s="10"/>
      <c r="N629" s="10"/>
      <c r="O629" s="43"/>
      <c r="P629" s="10"/>
      <c r="Q629" s="10"/>
      <c r="R629" s="10"/>
      <c r="S629" s="37"/>
      <c r="T629" s="44"/>
      <c r="U629" s="44"/>
      <c r="V629" s="44"/>
      <c r="W629" s="44"/>
    </row>
    <row r="630" spans="1:23" x14ac:dyDescent="0.2">
      <c r="A630" s="3" t="s">
        <v>229</v>
      </c>
      <c r="B630" s="3"/>
      <c r="C630" s="8" t="s">
        <v>230</v>
      </c>
      <c r="I630" s="10"/>
      <c r="J630" s="10"/>
      <c r="K630" s="10"/>
      <c r="L630" s="10"/>
      <c r="M630" s="10"/>
      <c r="N630" s="10"/>
      <c r="O630" s="43"/>
      <c r="P630" s="10"/>
      <c r="Q630" s="10"/>
      <c r="R630" s="10"/>
      <c r="S630" s="37"/>
      <c r="T630" s="44"/>
      <c r="U630" s="44"/>
      <c r="V630" s="44"/>
      <c r="W630" s="44"/>
    </row>
    <row r="631" spans="1:23" x14ac:dyDescent="0.2">
      <c r="A631" s="2"/>
      <c r="B631" s="3"/>
      <c r="C631" s="4" t="str">
        <f>C$11</f>
        <v>TOTAL</v>
      </c>
      <c r="D631" s="32">
        <f>[1]transpose!A193</f>
        <v>354.6</v>
      </c>
      <c r="E631" s="32">
        <f>[1]transpose!B193</f>
        <v>0</v>
      </c>
      <c r="F631" s="32">
        <f>[1]transpose!C193</f>
        <v>0</v>
      </c>
      <c r="G631" s="32">
        <f>[1]transpose!D193</f>
        <v>0</v>
      </c>
      <c r="H631" s="32">
        <f>[1]transpose!E193</f>
        <v>158.19999999999999</v>
      </c>
      <c r="I631" s="10">
        <f>[1]transpose!F193</f>
        <v>3573762.53</v>
      </c>
      <c r="J631" s="10">
        <f>[1]transpose!G193</f>
        <v>35032.35</v>
      </c>
      <c r="K631" s="10">
        <f>[1]transpose!H193</f>
        <v>0</v>
      </c>
      <c r="L631" s="10">
        <f>[1]transpose!I193</f>
        <v>0</v>
      </c>
      <c r="M631" s="10">
        <f>[1]transpose!J193</f>
        <v>0</v>
      </c>
      <c r="N631" s="10">
        <f>[1]transpose!K193</f>
        <v>3608794.88</v>
      </c>
      <c r="O631" s="43">
        <f>[1]transpose!L193</f>
        <v>-201888.83999999994</v>
      </c>
      <c r="P631" s="10">
        <f>[1]transpose!M193</f>
        <v>3406906.04</v>
      </c>
      <c r="Q631" s="10">
        <f>[1]transpose!N193</f>
        <v>3256991.96</v>
      </c>
      <c r="R631" s="10">
        <f>[1]transpose!O193</f>
        <v>292028330</v>
      </c>
      <c r="S631" s="37">
        <f>[1]transpose!P193</f>
        <v>11.153</v>
      </c>
      <c r="T631" s="41">
        <f>[1]transpose!Q193</f>
        <v>149914.07999999999</v>
      </c>
      <c r="U631" s="41">
        <f>[1]transpose!R193</f>
        <v>0</v>
      </c>
      <c r="V631" s="41">
        <f>[1]transpose!S193</f>
        <v>584000</v>
      </c>
      <c r="W631" s="41">
        <f>[1]transpose!T193</f>
        <v>0</v>
      </c>
    </row>
    <row r="632" spans="1:23" x14ac:dyDescent="0.2">
      <c r="A632" s="2"/>
      <c r="B632" s="3"/>
      <c r="C632" s="4" t="str">
        <f>C$12</f>
        <v>PER PUPIL</v>
      </c>
      <c r="I632" s="10">
        <f>I631/(D631)</f>
        <v>10078.292526790749</v>
      </c>
      <c r="J632" s="10">
        <f>J631/(D631)</f>
        <v>98.793993231810475</v>
      </c>
      <c r="K632" s="10"/>
      <c r="L632" s="10"/>
      <c r="M632" s="10">
        <f t="shared" ref="M632:R632" si="142">M631/($D631)</f>
        <v>0</v>
      </c>
      <c r="N632" s="10">
        <f t="shared" si="142"/>
        <v>10177.08652002256</v>
      </c>
      <c r="O632" s="43">
        <f t="shared" si="142"/>
        <v>-569.34247038917067</v>
      </c>
      <c r="P632" s="10">
        <f t="shared" si="142"/>
        <v>9607.7440496333893</v>
      </c>
      <c r="Q632" s="10">
        <f t="shared" si="142"/>
        <v>9184.9745064861818</v>
      </c>
      <c r="R632" s="10">
        <f t="shared" si="142"/>
        <v>823542.94980259438</v>
      </c>
      <c r="S632" s="37"/>
      <c r="T632" s="41">
        <f>T631/($D631)</f>
        <v>422.76954314720808</v>
      </c>
      <c r="U632" s="41">
        <f>U631/($D631)</f>
        <v>0</v>
      </c>
      <c r="V632" s="41">
        <f>V631/($D631)</f>
        <v>1646.92611393119</v>
      </c>
      <c r="W632" s="41">
        <f>W631/($D631)</f>
        <v>0</v>
      </c>
    </row>
    <row r="633" spans="1:23" x14ac:dyDescent="0.2">
      <c r="A633" s="2"/>
      <c r="B633" s="3"/>
      <c r="C633" s="4"/>
      <c r="I633" s="10"/>
      <c r="J633" s="10"/>
      <c r="K633" s="10"/>
      <c r="L633" s="10"/>
      <c r="M633" s="10"/>
      <c r="N633" s="10"/>
      <c r="O633" s="43"/>
      <c r="P633" s="10"/>
      <c r="Q633" s="10"/>
      <c r="R633" s="10"/>
      <c r="S633" s="37"/>
      <c r="T633" s="44"/>
      <c r="U633" s="44"/>
      <c r="V633" s="44"/>
      <c r="W633" s="44"/>
    </row>
    <row r="634" spans="1:23" x14ac:dyDescent="0.2">
      <c r="A634" s="3" t="s">
        <v>229</v>
      </c>
      <c r="B634" s="3"/>
      <c r="C634" s="8" t="s">
        <v>231</v>
      </c>
      <c r="I634" s="10"/>
      <c r="J634" s="10"/>
      <c r="K634" s="10"/>
      <c r="L634" s="10"/>
      <c r="M634" s="10"/>
      <c r="N634" s="10"/>
      <c r="O634" s="43"/>
      <c r="P634" s="10"/>
      <c r="Q634" s="10"/>
      <c r="R634" s="10"/>
      <c r="S634" s="37"/>
      <c r="T634" s="44"/>
      <c r="U634" s="44"/>
      <c r="V634" s="44"/>
      <c r="W634" s="44"/>
    </row>
    <row r="635" spans="1:23" x14ac:dyDescent="0.2">
      <c r="A635" s="2"/>
      <c r="B635" s="3"/>
      <c r="C635" s="4" t="str">
        <f>C$11</f>
        <v>TOTAL</v>
      </c>
      <c r="D635" s="32">
        <f>[1]transpose!A194</f>
        <v>2484.6999999999998</v>
      </c>
      <c r="E635" s="32">
        <f>[1]transpose!B194</f>
        <v>0</v>
      </c>
      <c r="F635" s="32">
        <f>[1]transpose!C194</f>
        <v>0</v>
      </c>
      <c r="G635" s="32">
        <f>[1]transpose!D194</f>
        <v>3</v>
      </c>
      <c r="H635" s="32">
        <f>[1]transpose!E194</f>
        <v>658.6</v>
      </c>
      <c r="I635" s="10">
        <f>[1]transpose!F194</f>
        <v>19237293.68</v>
      </c>
      <c r="J635" s="10">
        <f>[1]transpose!G194</f>
        <v>0</v>
      </c>
      <c r="K635" s="10">
        <f>[1]transpose!H194</f>
        <v>0</v>
      </c>
      <c r="L635" s="10">
        <f>[1]transpose!I194</f>
        <v>22143</v>
      </c>
      <c r="M635" s="10">
        <f>[1]transpose!J194</f>
        <v>0</v>
      </c>
      <c r="N635" s="10">
        <f>[1]transpose!K194</f>
        <v>19237293.68</v>
      </c>
      <c r="O635" s="43">
        <f>[1]transpose!L194</f>
        <v>-2494518.7894402049</v>
      </c>
      <c r="P635" s="10">
        <f>[1]transpose!M194</f>
        <v>16742774.890559794</v>
      </c>
      <c r="Q635" s="10">
        <f>[1]transpose!N194</f>
        <v>5204096.4400000004</v>
      </c>
      <c r="R635" s="10">
        <f>[1]transpose!O194</f>
        <v>230780330</v>
      </c>
      <c r="S635" s="37">
        <f>[1]transpose!P194</f>
        <v>22.55</v>
      </c>
      <c r="T635" s="41">
        <f>[1]transpose!Q194</f>
        <v>476511.19</v>
      </c>
      <c r="U635" s="41">
        <f>[1]transpose!R194</f>
        <v>11062167.260559795</v>
      </c>
      <c r="V635" s="41">
        <f>[1]transpose!S194</f>
        <v>1100000</v>
      </c>
      <c r="W635" s="41">
        <f>[1]transpose!T194</f>
        <v>0</v>
      </c>
    </row>
    <row r="636" spans="1:23" x14ac:dyDescent="0.2">
      <c r="A636" s="2"/>
      <c r="B636" s="3"/>
      <c r="C636" s="4" t="str">
        <f>C$12</f>
        <v>PER PUPIL</v>
      </c>
      <c r="I636" s="10">
        <f>I635/(D635)</f>
        <v>7742.3003501428748</v>
      </c>
      <c r="J636" s="10">
        <f>J635/(D635)</f>
        <v>0</v>
      </c>
      <c r="K636" s="10"/>
      <c r="L636" s="10"/>
      <c r="M636" s="10">
        <f t="shared" ref="M636:R636" si="143">M635/($D635)</f>
        <v>0</v>
      </c>
      <c r="N636" s="10">
        <f t="shared" si="143"/>
        <v>7742.3003501428748</v>
      </c>
      <c r="O636" s="43">
        <f t="shared" si="143"/>
        <v>-1003.9517001811909</v>
      </c>
      <c r="P636" s="10">
        <f t="shared" si="143"/>
        <v>6738.3486499616838</v>
      </c>
      <c r="Q636" s="10">
        <f t="shared" si="143"/>
        <v>2094.4566507022982</v>
      </c>
      <c r="R636" s="10">
        <f t="shared" si="143"/>
        <v>92880.561033525184</v>
      </c>
      <c r="S636" s="37"/>
      <c r="T636" s="41">
        <f>T635/($D635)</f>
        <v>191.77815832897332</v>
      </c>
      <c r="U636" s="41">
        <f>U635/($D635)</f>
        <v>4452.1138409304131</v>
      </c>
      <c r="V636" s="41">
        <f>V635/($D635)</f>
        <v>442.70938141425529</v>
      </c>
      <c r="W636" s="41">
        <f>W635/($D635)</f>
        <v>0</v>
      </c>
    </row>
    <row r="637" spans="1:23" x14ac:dyDescent="0.2">
      <c r="A637" s="2"/>
      <c r="B637" s="3"/>
      <c r="C637" s="4"/>
      <c r="I637" s="10"/>
      <c r="J637" s="10"/>
      <c r="K637" s="10"/>
      <c r="L637" s="10"/>
      <c r="M637" s="10"/>
      <c r="N637" s="10"/>
      <c r="O637" s="43"/>
      <c r="P637" s="10"/>
      <c r="Q637" s="10"/>
      <c r="R637" s="10"/>
      <c r="S637" s="37"/>
      <c r="T637" s="44"/>
      <c r="U637" s="44"/>
      <c r="V637" s="44"/>
      <c r="W637" s="44"/>
    </row>
    <row r="638" spans="1:23" x14ac:dyDescent="0.2">
      <c r="A638" s="3" t="s">
        <v>232</v>
      </c>
      <c r="B638" s="3"/>
      <c r="C638" s="8" t="s">
        <v>233</v>
      </c>
      <c r="I638" s="10"/>
      <c r="J638" s="10"/>
      <c r="K638" s="10"/>
      <c r="L638" s="10"/>
      <c r="M638" s="10"/>
      <c r="N638" s="10"/>
      <c r="O638" s="43"/>
      <c r="P638" s="10"/>
      <c r="Q638" s="10"/>
      <c r="R638" s="10"/>
      <c r="S638" s="37"/>
      <c r="T638" s="44"/>
      <c r="U638" s="44"/>
      <c r="V638" s="44"/>
      <c r="W638" s="44"/>
    </row>
    <row r="639" spans="1:23" x14ac:dyDescent="0.2">
      <c r="A639" s="2"/>
      <c r="B639" s="3"/>
      <c r="C639" s="4" t="str">
        <f>C$11</f>
        <v>TOTAL</v>
      </c>
      <c r="D639" s="32">
        <f>[1]transpose!A195</f>
        <v>345.7</v>
      </c>
      <c r="E639" s="32">
        <f>[1]transpose!B195</f>
        <v>0</v>
      </c>
      <c r="F639" s="32">
        <f>[1]transpose!C195</f>
        <v>0</v>
      </c>
      <c r="G639" s="32">
        <f>[1]transpose!D195</f>
        <v>0</v>
      </c>
      <c r="H639" s="32">
        <f>[1]transpose!E195</f>
        <v>109.5</v>
      </c>
      <c r="I639" s="10">
        <f>[1]transpose!F195</f>
        <v>3477559.82</v>
      </c>
      <c r="J639" s="10">
        <f>[1]transpose!G195</f>
        <v>25073.67</v>
      </c>
      <c r="K639" s="10">
        <f>[1]transpose!H195</f>
        <v>0</v>
      </c>
      <c r="L639" s="10">
        <f>[1]transpose!I195</f>
        <v>0</v>
      </c>
      <c r="M639" s="10">
        <f>[1]transpose!J195</f>
        <v>0</v>
      </c>
      <c r="N639" s="10">
        <f>[1]transpose!K195</f>
        <v>3502633.4899999998</v>
      </c>
      <c r="O639" s="43">
        <f>[1]transpose!L195</f>
        <v>-454189.92913807399</v>
      </c>
      <c r="P639" s="10">
        <f>[1]transpose!M195</f>
        <v>3048443.5608619256</v>
      </c>
      <c r="Q639" s="10">
        <f>[1]transpose!N195</f>
        <v>1023364.12</v>
      </c>
      <c r="R639" s="10">
        <f>[1]transpose!O195</f>
        <v>41875936</v>
      </c>
      <c r="S639" s="37">
        <f>[1]transpose!P195</f>
        <v>24.437999999999999</v>
      </c>
      <c r="T639" s="41">
        <f>[1]transpose!Q195</f>
        <v>140967.49</v>
      </c>
      <c r="U639" s="41">
        <f>[1]transpose!R195</f>
        <v>1884111.9508619255</v>
      </c>
      <c r="V639" s="41">
        <f>[1]transpose!S195</f>
        <v>0</v>
      </c>
      <c r="W639" s="41">
        <f>[1]transpose!T195</f>
        <v>0</v>
      </c>
    </row>
    <row r="640" spans="1:23" x14ac:dyDescent="0.2">
      <c r="A640" s="2"/>
      <c r="B640" s="3"/>
      <c r="C640" s="4" t="str">
        <f>C$12</f>
        <v>PER PUPIL</v>
      </c>
      <c r="I640" s="10">
        <f>I639/(D639)</f>
        <v>10059.473011281458</v>
      </c>
      <c r="J640" s="10">
        <f>J639/(D639)</f>
        <v>72.530141741394274</v>
      </c>
      <c r="K640" s="10"/>
      <c r="L640" s="10"/>
      <c r="M640" s="10">
        <f t="shared" ref="M640:R640" si="144">M639/($D639)</f>
        <v>0</v>
      </c>
      <c r="N640" s="10">
        <f t="shared" si="144"/>
        <v>10132.003153022852</v>
      </c>
      <c r="O640" s="43">
        <f t="shared" si="144"/>
        <v>-1313.8268126643738</v>
      </c>
      <c r="P640" s="10">
        <f t="shared" si="144"/>
        <v>8818.1763403584773</v>
      </c>
      <c r="Q640" s="10">
        <f t="shared" si="144"/>
        <v>2960.2664738212325</v>
      </c>
      <c r="R640" s="10">
        <f t="shared" si="144"/>
        <v>121133.74602256292</v>
      </c>
      <c r="S640" s="37"/>
      <c r="T640" s="41">
        <f>T639/($D639)</f>
        <v>407.77405264680357</v>
      </c>
      <c r="U640" s="41">
        <f>U639/($D639)</f>
        <v>5450.1358138904416</v>
      </c>
      <c r="V640" s="41">
        <f>V639/($D639)</f>
        <v>0</v>
      </c>
      <c r="W640" s="41">
        <f>W639/($D639)</f>
        <v>0</v>
      </c>
    </row>
    <row r="641" spans="1:23" x14ac:dyDescent="0.2">
      <c r="A641" s="2"/>
      <c r="B641" s="3"/>
      <c r="C641" s="4"/>
      <c r="I641" s="10"/>
      <c r="J641" s="10"/>
      <c r="K641" s="10"/>
      <c r="L641" s="10"/>
      <c r="M641" s="10"/>
      <c r="N641" s="10"/>
      <c r="O641" s="43"/>
      <c r="P641" s="10"/>
      <c r="Q641" s="10"/>
      <c r="R641" s="10"/>
      <c r="S641" s="37"/>
      <c r="T641" s="44"/>
      <c r="U641" s="44"/>
      <c r="V641" s="44"/>
      <c r="W641" s="44"/>
    </row>
    <row r="642" spans="1:23" x14ac:dyDescent="0.2">
      <c r="A642" s="3" t="s">
        <v>232</v>
      </c>
      <c r="B642" s="3"/>
      <c r="C642" s="8" t="s">
        <v>234</v>
      </c>
      <c r="I642" s="10"/>
      <c r="J642" s="10"/>
      <c r="K642" s="10"/>
      <c r="L642" s="10"/>
      <c r="M642" s="10"/>
      <c r="N642" s="10"/>
      <c r="O642" s="43"/>
      <c r="P642" s="10"/>
      <c r="Q642" s="10"/>
      <c r="R642" s="10"/>
      <c r="S642" s="37"/>
      <c r="T642" s="44"/>
      <c r="U642" s="44"/>
      <c r="V642" s="44"/>
      <c r="W642" s="44"/>
    </row>
    <row r="643" spans="1:23" x14ac:dyDescent="0.2">
      <c r="A643" s="2"/>
      <c r="B643" s="3"/>
      <c r="C643" s="4" t="str">
        <f>C$11</f>
        <v>TOTAL</v>
      </c>
      <c r="D643" s="32">
        <f>[1]transpose!A196</f>
        <v>108.6</v>
      </c>
      <c r="E643" s="32">
        <f>[1]transpose!B196</f>
        <v>0</v>
      </c>
      <c r="F643" s="32">
        <f>[1]transpose!C196</f>
        <v>0</v>
      </c>
      <c r="G643" s="32">
        <f>[1]transpose!D196</f>
        <v>0</v>
      </c>
      <c r="H643" s="32">
        <f>[1]transpose!E196</f>
        <v>41.7</v>
      </c>
      <c r="I643" s="10">
        <f>[1]transpose!F196</f>
        <v>1646174.41</v>
      </c>
      <c r="J643" s="10">
        <f>[1]transpose!G196</f>
        <v>1365.88</v>
      </c>
      <c r="K643" s="10">
        <f>[1]transpose!H196</f>
        <v>0</v>
      </c>
      <c r="L643" s="10">
        <f>[1]transpose!I196</f>
        <v>0</v>
      </c>
      <c r="M643" s="10">
        <f>[1]transpose!J196</f>
        <v>0</v>
      </c>
      <c r="N643" s="10">
        <f>[1]transpose!K196</f>
        <v>1647540.2899999998</v>
      </c>
      <c r="O643" s="43">
        <f>[1]transpose!L196</f>
        <v>-213638.16959542115</v>
      </c>
      <c r="P643" s="10">
        <f>[1]transpose!M196</f>
        <v>1433902.1204045787</v>
      </c>
      <c r="Q643" s="10">
        <f>[1]transpose!N196</f>
        <v>487434.62</v>
      </c>
      <c r="R643" s="10">
        <f>[1]transpose!O196</f>
        <v>34372373</v>
      </c>
      <c r="S643" s="37">
        <f>[1]transpose!P196</f>
        <v>14.180999999999999</v>
      </c>
      <c r="T643" s="41">
        <f>[1]transpose!Q196</f>
        <v>71841.440000000002</v>
      </c>
      <c r="U643" s="41">
        <f>[1]transpose!R196</f>
        <v>874626.06040457869</v>
      </c>
      <c r="V643" s="41">
        <f>[1]transpose!S196</f>
        <v>7823.44</v>
      </c>
      <c r="W643" s="41">
        <f>[1]transpose!T196</f>
        <v>0</v>
      </c>
    </row>
    <row r="644" spans="1:23" x14ac:dyDescent="0.2">
      <c r="A644" s="2"/>
      <c r="B644" s="3"/>
      <c r="C644" s="4" t="str">
        <f>C$12</f>
        <v>PER PUPIL</v>
      </c>
      <c r="I644" s="10">
        <f>I643/(D643)</f>
        <v>15158.143738489871</v>
      </c>
      <c r="J644" s="10">
        <f>J643/(D643)</f>
        <v>12.577163904235729</v>
      </c>
      <c r="K644" s="10"/>
      <c r="L644" s="10"/>
      <c r="M644" s="10">
        <f t="shared" ref="M644:R644" si="145">M643/($D643)</f>
        <v>0</v>
      </c>
      <c r="N644" s="10">
        <f t="shared" si="145"/>
        <v>15170.720902394105</v>
      </c>
      <c r="O644" s="43">
        <f t="shared" si="145"/>
        <v>-1967.202298300379</v>
      </c>
      <c r="P644" s="10">
        <f t="shared" si="145"/>
        <v>13203.518604093728</v>
      </c>
      <c r="Q644" s="10">
        <f t="shared" si="145"/>
        <v>4488.3482504604053</v>
      </c>
      <c r="R644" s="10">
        <f t="shared" si="145"/>
        <v>316504.35543278087</v>
      </c>
      <c r="S644" s="37"/>
      <c r="T644" s="41">
        <f>T643/($D643)</f>
        <v>661.52338858195219</v>
      </c>
      <c r="U644" s="41">
        <f>U643/($D643)</f>
        <v>8053.64696505137</v>
      </c>
      <c r="V644" s="41">
        <f>V643/($D643)</f>
        <v>72.039042357274397</v>
      </c>
      <c r="W644" s="41">
        <f>W643/($D643)</f>
        <v>0</v>
      </c>
    </row>
    <row r="645" spans="1:23" x14ac:dyDescent="0.2">
      <c r="A645" s="2"/>
      <c r="B645" s="3"/>
      <c r="C645" s="4"/>
      <c r="I645" s="10"/>
      <c r="J645" s="10"/>
      <c r="K645" s="10"/>
      <c r="L645" s="10"/>
      <c r="M645" s="10"/>
      <c r="N645" s="10"/>
      <c r="O645" s="43"/>
      <c r="P645" s="10"/>
      <c r="Q645" s="10"/>
      <c r="R645" s="10"/>
      <c r="S645" s="37"/>
      <c r="T645" s="44"/>
      <c r="U645" s="44"/>
      <c r="V645" s="44"/>
      <c r="W645" s="44"/>
    </row>
    <row r="646" spans="1:23" x14ac:dyDescent="0.2">
      <c r="A646" s="3" t="s">
        <v>232</v>
      </c>
      <c r="B646" s="3"/>
      <c r="C646" s="8" t="s">
        <v>235</v>
      </c>
      <c r="I646" s="10"/>
      <c r="J646" s="10"/>
      <c r="K646" s="10"/>
      <c r="L646" s="10"/>
      <c r="M646" s="10"/>
      <c r="N646" s="10"/>
      <c r="O646" s="43"/>
      <c r="P646" s="10"/>
      <c r="Q646" s="10"/>
      <c r="R646" s="10"/>
      <c r="S646" s="37"/>
      <c r="T646" s="44"/>
      <c r="U646" s="44"/>
      <c r="V646" s="44"/>
      <c r="W646" s="44"/>
    </row>
    <row r="647" spans="1:23" x14ac:dyDescent="0.2">
      <c r="A647" s="2"/>
      <c r="B647" s="3"/>
      <c r="C647" s="4" t="str">
        <f>C$11</f>
        <v>TOTAL</v>
      </c>
      <c r="D647" s="32">
        <f>[1]transpose!A197</f>
        <v>211.2</v>
      </c>
      <c r="E647" s="32">
        <f>[1]transpose!B197</f>
        <v>0</v>
      </c>
      <c r="F647" s="32">
        <f>[1]transpose!C197</f>
        <v>0</v>
      </c>
      <c r="G647" s="32">
        <f>[1]transpose!D197</f>
        <v>0</v>
      </c>
      <c r="H647" s="32">
        <f>[1]transpose!E197</f>
        <v>69.7</v>
      </c>
      <c r="I647" s="10">
        <f>[1]transpose!F197</f>
        <v>2658091.0099999998</v>
      </c>
      <c r="J647" s="10">
        <f>[1]transpose!G197</f>
        <v>0</v>
      </c>
      <c r="K647" s="10">
        <f>[1]transpose!H197</f>
        <v>0</v>
      </c>
      <c r="L647" s="10">
        <f>[1]transpose!I197</f>
        <v>0</v>
      </c>
      <c r="M647" s="10">
        <f>[1]transpose!J197</f>
        <v>0</v>
      </c>
      <c r="N647" s="10">
        <f>[1]transpose!K197</f>
        <v>2658091.0099999998</v>
      </c>
      <c r="O647" s="43">
        <f>[1]transpose!L197</f>
        <v>-344677.27523339918</v>
      </c>
      <c r="P647" s="10">
        <f>[1]transpose!M197</f>
        <v>2313413.7347666007</v>
      </c>
      <c r="Q647" s="10">
        <f>[1]transpose!N197</f>
        <v>443508.35</v>
      </c>
      <c r="R647" s="10">
        <f>[1]transpose!O197</f>
        <v>16426235</v>
      </c>
      <c r="S647" s="37">
        <f>[1]transpose!P197</f>
        <v>27</v>
      </c>
      <c r="T647" s="41">
        <f>[1]transpose!Q197</f>
        <v>60387.14</v>
      </c>
      <c r="U647" s="41">
        <f>[1]transpose!R197</f>
        <v>1809518.2447666007</v>
      </c>
      <c r="V647" s="41">
        <f>[1]transpose!S197</f>
        <v>0</v>
      </c>
      <c r="W647" s="41">
        <f>[1]transpose!T197</f>
        <v>0</v>
      </c>
    </row>
    <row r="648" spans="1:23" x14ac:dyDescent="0.2">
      <c r="A648" s="2"/>
      <c r="B648" s="3"/>
      <c r="C648" s="4" t="str">
        <f>C$12</f>
        <v>PER PUPIL</v>
      </c>
      <c r="I648" s="10">
        <f>I647/(D647)</f>
        <v>12585.658191287879</v>
      </c>
      <c r="J648" s="10">
        <f>J647/(D647)</f>
        <v>0</v>
      </c>
      <c r="K648" s="10"/>
      <c r="L648" s="10"/>
      <c r="M648" s="10">
        <f t="shared" ref="M648:R648" si="146">M647/($D647)</f>
        <v>0</v>
      </c>
      <c r="N648" s="10">
        <f t="shared" si="146"/>
        <v>12585.658191287879</v>
      </c>
      <c r="O648" s="43">
        <f t="shared" si="146"/>
        <v>-1631.9946744005645</v>
      </c>
      <c r="P648" s="10">
        <f t="shared" si="146"/>
        <v>10953.663516887314</v>
      </c>
      <c r="Q648" s="10">
        <f t="shared" si="146"/>
        <v>2099.9448390151515</v>
      </c>
      <c r="R648" s="10">
        <f t="shared" si="146"/>
        <v>77775.733901515152</v>
      </c>
      <c r="S648" s="37"/>
      <c r="T648" s="41">
        <f>T647/($D647)</f>
        <v>285.92395833333336</v>
      </c>
      <c r="U648" s="41">
        <f>U647/($D647)</f>
        <v>8567.7947195388297</v>
      </c>
      <c r="V648" s="41">
        <f>V647/($D647)</f>
        <v>0</v>
      </c>
      <c r="W648" s="41">
        <f>W647/($D647)</f>
        <v>0</v>
      </c>
    </row>
    <row r="649" spans="1:23" x14ac:dyDescent="0.2">
      <c r="A649" s="2"/>
      <c r="B649" s="3"/>
      <c r="C649" s="4"/>
      <c r="I649" s="10"/>
      <c r="J649" s="10"/>
      <c r="K649" s="10"/>
      <c r="L649" s="10"/>
      <c r="M649" s="10"/>
      <c r="N649" s="10"/>
      <c r="O649" s="43"/>
      <c r="P649" s="10"/>
      <c r="Q649" s="10"/>
      <c r="R649" s="10"/>
      <c r="S649" s="37"/>
      <c r="T649" s="44"/>
      <c r="U649" s="44"/>
      <c r="V649" s="44"/>
      <c r="W649" s="44"/>
    </row>
    <row r="650" spans="1:23" x14ac:dyDescent="0.2">
      <c r="A650" s="3" t="s">
        <v>232</v>
      </c>
      <c r="B650" s="3"/>
      <c r="C650" s="8" t="s">
        <v>236</v>
      </c>
      <c r="I650" s="10"/>
      <c r="J650" s="10"/>
      <c r="K650" s="10"/>
      <c r="L650" s="10"/>
      <c r="M650" s="10"/>
      <c r="N650" s="10"/>
      <c r="O650" s="43"/>
      <c r="P650" s="10"/>
      <c r="Q650" s="10"/>
      <c r="R650" s="10"/>
      <c r="S650" s="37"/>
      <c r="T650" s="44"/>
      <c r="U650" s="44"/>
      <c r="V650" s="44"/>
      <c r="W650" s="44"/>
    </row>
    <row r="651" spans="1:23" x14ac:dyDescent="0.2">
      <c r="A651" s="2"/>
      <c r="B651" s="3"/>
      <c r="C651" s="4" t="str">
        <f>C$11</f>
        <v>TOTAL</v>
      </c>
      <c r="D651" s="32">
        <f>[1]transpose!A198</f>
        <v>109.8</v>
      </c>
      <c r="E651" s="32">
        <f>[1]transpose!B198</f>
        <v>0</v>
      </c>
      <c r="F651" s="32">
        <f>[1]transpose!C198</f>
        <v>0</v>
      </c>
      <c r="G651" s="32">
        <f>[1]transpose!D198</f>
        <v>0</v>
      </c>
      <c r="H651" s="32">
        <f>[1]transpose!E198</f>
        <v>22</v>
      </c>
      <c r="I651" s="10">
        <f>[1]transpose!F198</f>
        <v>1663279.39</v>
      </c>
      <c r="J651" s="10">
        <f>[1]transpose!G198</f>
        <v>0</v>
      </c>
      <c r="K651" s="10">
        <f>[1]transpose!H198</f>
        <v>0</v>
      </c>
      <c r="L651" s="10">
        <f>[1]transpose!I198</f>
        <v>0</v>
      </c>
      <c r="M651" s="10">
        <f>[1]transpose!J198</f>
        <v>0</v>
      </c>
      <c r="N651" s="10">
        <f>[1]transpose!K198</f>
        <v>1663279.39</v>
      </c>
      <c r="O651" s="43">
        <f>[1]transpose!L198</f>
        <v>-215679.0741702521</v>
      </c>
      <c r="P651" s="10">
        <f>[1]transpose!M198</f>
        <v>1447600.3158297478</v>
      </c>
      <c r="Q651" s="10">
        <f>[1]transpose!N198</f>
        <v>186266.14</v>
      </c>
      <c r="R651" s="10">
        <f>[1]transpose!O198</f>
        <v>6898746</v>
      </c>
      <c r="S651" s="37">
        <f>[1]transpose!P198</f>
        <v>27</v>
      </c>
      <c r="T651" s="41">
        <f>[1]transpose!Q198</f>
        <v>23932.77</v>
      </c>
      <c r="U651" s="41">
        <f>[1]transpose!R198</f>
        <v>1237401.4058297477</v>
      </c>
      <c r="V651" s="41">
        <f>[1]transpose!S198</f>
        <v>0</v>
      </c>
      <c r="W651" s="41">
        <f>[1]transpose!T198</f>
        <v>0</v>
      </c>
    </row>
    <row r="652" spans="1:23" x14ac:dyDescent="0.2">
      <c r="A652" s="2"/>
      <c r="B652" s="3"/>
      <c r="C652" s="4" t="str">
        <f>C$12</f>
        <v>PER PUPIL</v>
      </c>
      <c r="I652" s="10">
        <f>I651/(D651)</f>
        <v>15148.26402550091</v>
      </c>
      <c r="J652" s="10">
        <f>J651/(D651)</f>
        <v>0</v>
      </c>
      <c r="K652" s="10"/>
      <c r="L652" s="10"/>
      <c r="M652" s="10">
        <f t="shared" ref="M652:R652" si="147">M651/($D651)</f>
        <v>0</v>
      </c>
      <c r="N652" s="10">
        <f t="shared" si="147"/>
        <v>15148.26402550091</v>
      </c>
      <c r="O652" s="43">
        <f t="shared" si="147"/>
        <v>-1964.2902929895456</v>
      </c>
      <c r="P652" s="10">
        <f t="shared" si="147"/>
        <v>13183.973732511366</v>
      </c>
      <c r="Q652" s="10">
        <f t="shared" si="147"/>
        <v>1696.4129326047359</v>
      </c>
      <c r="R652" s="10">
        <f t="shared" si="147"/>
        <v>62830.109289617489</v>
      </c>
      <c r="S652" s="37"/>
      <c r="T652" s="41">
        <f>T651/($D651)</f>
        <v>217.96693989071039</v>
      </c>
      <c r="U652" s="41">
        <f>U651/($D651)</f>
        <v>11269.593860015917</v>
      </c>
      <c r="V652" s="41">
        <f>V651/($D651)</f>
        <v>0</v>
      </c>
      <c r="W652" s="41">
        <f>W651/($D651)</f>
        <v>0</v>
      </c>
    </row>
    <row r="653" spans="1:23" x14ac:dyDescent="0.2">
      <c r="A653" s="2"/>
      <c r="B653" s="3"/>
      <c r="C653" s="4"/>
      <c r="I653" s="10"/>
      <c r="J653" s="10"/>
      <c r="K653" s="10"/>
      <c r="L653" s="10"/>
      <c r="M653" s="10"/>
      <c r="N653" s="10"/>
      <c r="O653" s="43"/>
      <c r="P653" s="10"/>
      <c r="Q653" s="10"/>
      <c r="R653" s="10"/>
      <c r="S653" s="37"/>
      <c r="T653" s="44"/>
      <c r="U653" s="44"/>
      <c r="V653" s="44"/>
      <c r="W653" s="44"/>
    </row>
    <row r="654" spans="1:23" x14ac:dyDescent="0.2">
      <c r="A654" s="3" t="s">
        <v>232</v>
      </c>
      <c r="B654" s="3"/>
      <c r="C654" s="8" t="s">
        <v>237</v>
      </c>
      <c r="I654" s="10"/>
      <c r="J654" s="10"/>
      <c r="K654" s="10"/>
      <c r="L654" s="10"/>
      <c r="M654" s="10"/>
      <c r="N654" s="10"/>
      <c r="O654" s="43"/>
      <c r="P654" s="10"/>
      <c r="Q654" s="10"/>
      <c r="R654" s="10"/>
      <c r="S654" s="37"/>
      <c r="T654" s="44"/>
      <c r="U654" s="44"/>
      <c r="V654" s="44"/>
      <c r="W654" s="44"/>
    </row>
    <row r="655" spans="1:23" x14ac:dyDescent="0.2">
      <c r="A655" s="2"/>
      <c r="B655" s="3"/>
      <c r="C655" s="4" t="str">
        <f>C$11</f>
        <v>TOTAL</v>
      </c>
      <c r="D655" s="32">
        <f>[1]transpose!A199</f>
        <v>89.8</v>
      </c>
      <c r="E655" s="32">
        <f>[1]transpose!B199</f>
        <v>0</v>
      </c>
      <c r="F655" s="32">
        <f>[1]transpose!C199</f>
        <v>0</v>
      </c>
      <c r="G655" s="32">
        <f>[1]transpose!D199</f>
        <v>0</v>
      </c>
      <c r="H655" s="32">
        <f>[1]transpose!E199</f>
        <v>44.5</v>
      </c>
      <c r="I655" s="10">
        <f>[1]transpose!F199</f>
        <v>1379724.35</v>
      </c>
      <c r="J655" s="10">
        <f>[1]transpose!G199</f>
        <v>36319.760000000002</v>
      </c>
      <c r="K655" s="10">
        <f>[1]transpose!H199</f>
        <v>0</v>
      </c>
      <c r="L655" s="10">
        <f>[1]transpose!I199</f>
        <v>0</v>
      </c>
      <c r="M655" s="10">
        <f>[1]transpose!J199</f>
        <v>0</v>
      </c>
      <c r="N655" s="10">
        <f>[1]transpose!K199</f>
        <v>1416044.11</v>
      </c>
      <c r="O655" s="43">
        <f>[1]transpose!L199</f>
        <v>-183619.83228147778</v>
      </c>
      <c r="P655" s="10">
        <f>[1]transpose!M199</f>
        <v>1232424.2777185224</v>
      </c>
      <c r="Q655" s="10">
        <f>[1]transpose!N199</f>
        <v>535755.06000000006</v>
      </c>
      <c r="R655" s="10">
        <f>[1]transpose!O199</f>
        <v>27096655</v>
      </c>
      <c r="S655" s="37">
        <f>[1]transpose!P199</f>
        <v>19.771999999999998</v>
      </c>
      <c r="T655" s="41">
        <f>[1]transpose!Q199</f>
        <v>83198.3</v>
      </c>
      <c r="U655" s="41">
        <f>[1]transpose!R199</f>
        <v>613470.91771852225</v>
      </c>
      <c r="V655" s="41">
        <f>[1]transpose!S199</f>
        <v>231952.78</v>
      </c>
      <c r="W655" s="41">
        <f>[1]transpose!T199</f>
        <v>28820.612285177031</v>
      </c>
    </row>
    <row r="656" spans="1:23" x14ac:dyDescent="0.2">
      <c r="A656" s="2"/>
      <c r="B656" s="3"/>
      <c r="C656" s="4" t="str">
        <f>C$12</f>
        <v>PER PUPIL</v>
      </c>
      <c r="I656" s="10">
        <f>I655/(D655)</f>
        <v>15364.413697104679</v>
      </c>
      <c r="J656" s="10">
        <f>J655/(D655)</f>
        <v>404.45167037861921</v>
      </c>
      <c r="K656" s="10"/>
      <c r="L656" s="10"/>
      <c r="M656" s="10">
        <f t="shared" ref="M656:R656" si="148">M655/($D655)</f>
        <v>0</v>
      </c>
      <c r="N656" s="10">
        <f t="shared" si="148"/>
        <v>15768.865367483299</v>
      </c>
      <c r="O656" s="43">
        <f t="shared" si="148"/>
        <v>-2044.7642793037614</v>
      </c>
      <c r="P656" s="10">
        <f t="shared" si="148"/>
        <v>13724.101088179537</v>
      </c>
      <c r="Q656" s="10">
        <f t="shared" si="148"/>
        <v>5966.0919821826292</v>
      </c>
      <c r="R656" s="10">
        <f t="shared" si="148"/>
        <v>301744.48775055679</v>
      </c>
      <c r="S656" s="37"/>
      <c r="T656" s="41">
        <f>T655/($D655)</f>
        <v>926.48440979955467</v>
      </c>
      <c r="U656" s="41">
        <f>U655/($D655)</f>
        <v>6831.5246961973526</v>
      </c>
      <c r="V656" s="41">
        <f>V655/($D655)</f>
        <v>2582.9930957683741</v>
      </c>
      <c r="W656" s="41">
        <f>W655/($D655)</f>
        <v>320.942230347183</v>
      </c>
    </row>
    <row r="657" spans="1:23" x14ac:dyDescent="0.2">
      <c r="A657" s="2"/>
      <c r="B657" s="3"/>
      <c r="C657" s="4"/>
      <c r="I657" s="10"/>
      <c r="J657" s="10"/>
      <c r="K657" s="10"/>
      <c r="L657" s="10"/>
      <c r="M657" s="10"/>
      <c r="N657" s="10"/>
      <c r="O657" s="43"/>
      <c r="P657" s="10"/>
      <c r="Q657" s="10"/>
      <c r="R657" s="10"/>
      <c r="S657" s="37"/>
      <c r="T657" s="44"/>
      <c r="U657" s="44"/>
      <c r="V657" s="44"/>
      <c r="W657" s="44"/>
    </row>
    <row r="658" spans="1:23" x14ac:dyDescent="0.2">
      <c r="A658" s="3" t="s">
        <v>238</v>
      </c>
      <c r="B658" s="3"/>
      <c r="C658" s="8" t="s">
        <v>239</v>
      </c>
      <c r="I658" s="10"/>
      <c r="J658" s="10"/>
      <c r="K658" s="10"/>
      <c r="L658" s="10"/>
      <c r="M658" s="10"/>
      <c r="N658" s="10"/>
      <c r="O658" s="43"/>
      <c r="P658" s="10"/>
      <c r="Q658" s="10"/>
      <c r="R658" s="10"/>
      <c r="S658" s="37"/>
      <c r="T658" s="44"/>
      <c r="U658" s="44"/>
      <c r="V658" s="44"/>
      <c r="W658" s="44"/>
    </row>
    <row r="659" spans="1:23" x14ac:dyDescent="0.2">
      <c r="A659" s="2"/>
      <c r="B659" s="3"/>
      <c r="C659" s="4" t="str">
        <f>C$11</f>
        <v>TOTAL</v>
      </c>
      <c r="D659" s="32">
        <f>[1]transpose!A200</f>
        <v>1861.5</v>
      </c>
      <c r="E659" s="32">
        <f>[1]transpose!B200</f>
        <v>0</v>
      </c>
      <c r="F659" s="32">
        <f>[1]transpose!C200</f>
        <v>0</v>
      </c>
      <c r="G659" s="32">
        <f>[1]transpose!D200</f>
        <v>0</v>
      </c>
      <c r="H659" s="32">
        <f>[1]transpose!E200</f>
        <v>913</v>
      </c>
      <c r="I659" s="10">
        <f>[1]transpose!F200</f>
        <v>14926783.289999999</v>
      </c>
      <c r="J659" s="10">
        <f>[1]transpose!G200</f>
        <v>57161.93</v>
      </c>
      <c r="K659" s="10">
        <f>[1]transpose!H200</f>
        <v>0</v>
      </c>
      <c r="L659" s="10">
        <f>[1]transpose!I200</f>
        <v>0</v>
      </c>
      <c r="M659" s="10">
        <f>[1]transpose!J200</f>
        <v>0</v>
      </c>
      <c r="N659" s="10">
        <f>[1]transpose!K200</f>
        <v>14983945.219999999</v>
      </c>
      <c r="O659" s="43">
        <f>[1]transpose!L200</f>
        <v>-1942982.9118891291</v>
      </c>
      <c r="P659" s="10">
        <f>[1]transpose!M200</f>
        <v>13040962.30811087</v>
      </c>
      <c r="Q659" s="10">
        <f>[1]transpose!N200</f>
        <v>8503755.5099999998</v>
      </c>
      <c r="R659" s="10">
        <f>[1]transpose!O200</f>
        <v>1371573470</v>
      </c>
      <c r="S659" s="37">
        <f>[1]transpose!P200</f>
        <v>6.2</v>
      </c>
      <c r="T659" s="41">
        <f>[1]transpose!Q200</f>
        <v>550672.27</v>
      </c>
      <c r="U659" s="41">
        <f>[1]transpose!R200</f>
        <v>3986534.5281108706</v>
      </c>
      <c r="V659" s="41">
        <f>[1]transpose!S200</f>
        <v>3904000</v>
      </c>
      <c r="W659" s="41">
        <f>[1]transpose!T200</f>
        <v>0</v>
      </c>
    </row>
    <row r="660" spans="1:23" x14ac:dyDescent="0.2">
      <c r="A660" s="2"/>
      <c r="B660" s="3"/>
      <c r="C660" s="4" t="str">
        <f>C$12</f>
        <v>PER PUPIL</v>
      </c>
      <c r="I660" s="10">
        <f>I659/(D659)</f>
        <v>8018.6856244963737</v>
      </c>
      <c r="J660" s="10">
        <f>J659/(D659)</f>
        <v>30.707456352403977</v>
      </c>
      <c r="K660" s="10"/>
      <c r="L660" s="10"/>
      <c r="M660" s="10">
        <f t="shared" ref="M660:R660" si="149">M659/($D659)</f>
        <v>0</v>
      </c>
      <c r="N660" s="10">
        <f t="shared" si="149"/>
        <v>8049.3930808487776</v>
      </c>
      <c r="O660" s="43">
        <f t="shared" si="149"/>
        <v>-1043.7727165668166</v>
      </c>
      <c r="P660" s="10">
        <f t="shared" si="149"/>
        <v>7005.620364281961</v>
      </c>
      <c r="Q660" s="10">
        <f t="shared" si="149"/>
        <v>4568.2275100725219</v>
      </c>
      <c r="R660" s="10">
        <f t="shared" si="149"/>
        <v>736810.8890679559</v>
      </c>
      <c r="S660" s="37"/>
      <c r="T660" s="41">
        <f>T659/($D659)</f>
        <v>295.82179425194738</v>
      </c>
      <c r="U660" s="41">
        <f>U659/($D659)</f>
        <v>2141.5710599574918</v>
      </c>
      <c r="V660" s="41">
        <f>V659/($D659)</f>
        <v>2097.2334139135105</v>
      </c>
      <c r="W660" s="41">
        <f>W659/($D659)</f>
        <v>0</v>
      </c>
    </row>
    <row r="661" spans="1:23" x14ac:dyDescent="0.2">
      <c r="A661" s="2"/>
      <c r="B661" s="3"/>
      <c r="C661" s="4"/>
      <c r="I661" s="10"/>
      <c r="J661" s="10"/>
      <c r="K661" s="10"/>
      <c r="L661" s="10"/>
      <c r="M661" s="10"/>
      <c r="N661" s="10"/>
      <c r="O661" s="43"/>
      <c r="P661" s="10"/>
      <c r="Q661" s="10"/>
      <c r="R661" s="10"/>
      <c r="S661" s="37"/>
      <c r="T661" s="44"/>
      <c r="U661" s="44"/>
      <c r="V661" s="44"/>
      <c r="W661" s="44"/>
    </row>
    <row r="662" spans="1:23" x14ac:dyDescent="0.2">
      <c r="A662" s="3" t="s">
        <v>238</v>
      </c>
      <c r="B662" s="3"/>
      <c r="C662" s="8" t="s">
        <v>240</v>
      </c>
      <c r="I662" s="10"/>
      <c r="J662" s="10"/>
      <c r="K662" s="10"/>
      <c r="L662" s="10"/>
      <c r="M662" s="10"/>
      <c r="N662" s="10"/>
      <c r="O662" s="43"/>
      <c r="P662" s="10"/>
      <c r="Q662" s="10"/>
      <c r="R662" s="10"/>
      <c r="S662" s="37"/>
      <c r="T662" s="44"/>
      <c r="U662" s="44"/>
      <c r="V662" s="44"/>
      <c r="W662" s="44"/>
    </row>
    <row r="663" spans="1:23" x14ac:dyDescent="0.2">
      <c r="A663" s="2"/>
      <c r="B663" s="3"/>
      <c r="C663" s="4" t="str">
        <f>C$11</f>
        <v>TOTAL</v>
      </c>
      <c r="D663" s="32">
        <f>[1]transpose!A201</f>
        <v>1884.9</v>
      </c>
      <c r="E663" s="32">
        <f>[1]transpose!B201</f>
        <v>0</v>
      </c>
      <c r="F663" s="32">
        <f>[1]transpose!C201</f>
        <v>0</v>
      </c>
      <c r="G663" s="32">
        <f>[1]transpose!D201</f>
        <v>0</v>
      </c>
      <c r="H663" s="32">
        <f>[1]transpose!E201</f>
        <v>537.4</v>
      </c>
      <c r="I663" s="10">
        <f>[1]transpose!F201</f>
        <v>14642444.91</v>
      </c>
      <c r="J663" s="10">
        <f>[1]transpose!G201</f>
        <v>0</v>
      </c>
      <c r="K663" s="10">
        <f>[1]transpose!H201</f>
        <v>0</v>
      </c>
      <c r="L663" s="10">
        <f>[1]transpose!I201</f>
        <v>0</v>
      </c>
      <c r="M663" s="10">
        <f>[1]transpose!J201</f>
        <v>0</v>
      </c>
      <c r="N663" s="10">
        <f>[1]transpose!K201</f>
        <v>14642444.91</v>
      </c>
      <c r="O663" s="43">
        <f>[1]transpose!L201</f>
        <v>-1898700.2308600245</v>
      </c>
      <c r="P663" s="10">
        <f>[1]transpose!M201</f>
        <v>12743744.679139975</v>
      </c>
      <c r="Q663" s="10">
        <f>[1]transpose!N201</f>
        <v>9621093.3200000003</v>
      </c>
      <c r="R663" s="10">
        <f>[1]transpose!O201</f>
        <v>494963130</v>
      </c>
      <c r="S663" s="37">
        <f>[1]transpose!P201</f>
        <v>19.437999999999999</v>
      </c>
      <c r="T663" s="41">
        <f>[1]transpose!Q201</f>
        <v>621677.11</v>
      </c>
      <c r="U663" s="41">
        <f>[1]transpose!R201</f>
        <v>2500974.2491399753</v>
      </c>
      <c r="V663" s="41">
        <f>[1]transpose!S201</f>
        <v>1200000</v>
      </c>
      <c r="W663" s="41">
        <f>[1]transpose!T201</f>
        <v>0</v>
      </c>
    </row>
    <row r="664" spans="1:23" x14ac:dyDescent="0.2">
      <c r="A664" s="2"/>
      <c r="B664" s="3"/>
      <c r="C664" s="4" t="str">
        <f>C$12</f>
        <v>PER PUPIL</v>
      </c>
      <c r="I664" s="10">
        <f>I663/(D663)</f>
        <v>7768.2873945567399</v>
      </c>
      <c r="J664" s="10">
        <f>J663/(D663)</f>
        <v>0</v>
      </c>
      <c r="K664" s="10"/>
      <c r="L664" s="10"/>
      <c r="M664" s="10">
        <f t="shared" ref="M664:R664" si="150">M663/($D663)</f>
        <v>0</v>
      </c>
      <c r="N664" s="10">
        <f t="shared" si="150"/>
        <v>7768.2873945567399</v>
      </c>
      <c r="O664" s="43">
        <f t="shared" si="150"/>
        <v>-1007.3214657859962</v>
      </c>
      <c r="P664" s="10">
        <f t="shared" si="150"/>
        <v>6760.9659287707436</v>
      </c>
      <c r="Q664" s="10">
        <f t="shared" si="150"/>
        <v>5104.2990715687838</v>
      </c>
      <c r="R664" s="10">
        <f t="shared" si="150"/>
        <v>262593.84052204358</v>
      </c>
      <c r="S664" s="37"/>
      <c r="T664" s="41">
        <f>T663/($D663)</f>
        <v>329.81967743646874</v>
      </c>
      <c r="U664" s="41">
        <f>U663/($D663)</f>
        <v>1326.8471797654915</v>
      </c>
      <c r="V664" s="41">
        <f>V663/($D663)</f>
        <v>636.63854846410948</v>
      </c>
      <c r="W664" s="41">
        <f>W663/($D663)</f>
        <v>0</v>
      </c>
    </row>
    <row r="665" spans="1:23" x14ac:dyDescent="0.2">
      <c r="A665" s="2"/>
      <c r="B665" s="3"/>
      <c r="C665" s="4"/>
      <c r="I665" s="10"/>
      <c r="J665" s="10"/>
      <c r="K665" s="10"/>
      <c r="L665" s="10"/>
      <c r="M665" s="10"/>
      <c r="N665" s="10"/>
      <c r="O665" s="43"/>
      <c r="P665" s="10"/>
      <c r="Q665" s="10"/>
      <c r="R665" s="10"/>
      <c r="S665" s="37"/>
      <c r="T665" s="44"/>
      <c r="U665" s="44"/>
      <c r="V665" s="44"/>
      <c r="W665" s="44"/>
    </row>
    <row r="666" spans="1:23" x14ac:dyDescent="0.2">
      <c r="A666" s="3" t="s">
        <v>238</v>
      </c>
      <c r="B666" s="3"/>
      <c r="C666" s="8" t="s">
        <v>241</v>
      </c>
      <c r="I666" s="10"/>
      <c r="J666" s="10"/>
      <c r="K666" s="10"/>
      <c r="L666" s="10"/>
      <c r="M666" s="10"/>
      <c r="N666" s="10"/>
      <c r="O666" s="43"/>
      <c r="P666" s="10"/>
      <c r="Q666" s="10"/>
      <c r="R666" s="10"/>
      <c r="S666" s="37"/>
      <c r="T666" s="44"/>
      <c r="U666" s="44"/>
      <c r="V666" s="44"/>
      <c r="W666" s="44"/>
    </row>
    <row r="667" spans="1:23" x14ac:dyDescent="0.2">
      <c r="A667" s="2"/>
      <c r="B667" s="3"/>
      <c r="C667" s="4" t="str">
        <f>C$11</f>
        <v>TOTAL</v>
      </c>
      <c r="D667" s="32">
        <f>[1]transpose!A202</f>
        <v>2250</v>
      </c>
      <c r="E667" s="32">
        <f>[1]transpose!B202</f>
        <v>0</v>
      </c>
      <c r="F667" s="32">
        <f>[1]transpose!C202</f>
        <v>0</v>
      </c>
      <c r="G667" s="32">
        <f>[1]transpose!D202</f>
        <v>0</v>
      </c>
      <c r="H667" s="32">
        <f>[1]transpose!E202</f>
        <v>902</v>
      </c>
      <c r="I667" s="10">
        <f>[1]transpose!F202</f>
        <v>17638458.169999998</v>
      </c>
      <c r="J667" s="10">
        <f>[1]transpose!G202</f>
        <v>0</v>
      </c>
      <c r="K667" s="10">
        <f>[1]transpose!H202</f>
        <v>0</v>
      </c>
      <c r="L667" s="10">
        <f>[1]transpose!I202</f>
        <v>0</v>
      </c>
      <c r="M667" s="10">
        <f>[1]transpose!J202</f>
        <v>0</v>
      </c>
      <c r="N667" s="10">
        <f>[1]transpose!K202</f>
        <v>17638458.169999998</v>
      </c>
      <c r="O667" s="43">
        <f>[1]transpose!L202</f>
        <v>-2287196.2165636639</v>
      </c>
      <c r="P667" s="10">
        <f>[1]transpose!M202</f>
        <v>15351261.953436334</v>
      </c>
      <c r="Q667" s="10">
        <f>[1]transpose!N202</f>
        <v>14109965.439999999</v>
      </c>
      <c r="R667" s="10">
        <f>[1]transpose!O202</f>
        <v>1301057210</v>
      </c>
      <c r="S667" s="37">
        <f>[1]transpose!P202</f>
        <v>10.845000000000001</v>
      </c>
      <c r="T667" s="41">
        <f>[1]transpose!Q202</f>
        <v>560475.53</v>
      </c>
      <c r="U667" s="41">
        <f>[1]transpose!R202</f>
        <v>680820.98343633418</v>
      </c>
      <c r="V667" s="41">
        <f>[1]transpose!S202</f>
        <v>1246526.3700000001</v>
      </c>
      <c r="W667" s="41">
        <f>[1]transpose!T202</f>
        <v>85967.066939243465</v>
      </c>
    </row>
    <row r="668" spans="1:23" x14ac:dyDescent="0.2">
      <c r="A668" s="2"/>
      <c r="B668" s="3"/>
      <c r="C668" s="4" t="str">
        <f>C$12</f>
        <v>PER PUPIL</v>
      </c>
      <c r="I668" s="10">
        <f>I667/(D667)</f>
        <v>7839.314742222221</v>
      </c>
      <c r="J668" s="10">
        <f>J667/(D667)</f>
        <v>0</v>
      </c>
      <c r="K668" s="10"/>
      <c r="L668" s="10"/>
      <c r="M668" s="10">
        <f t="shared" ref="M668:R668" si="151">M667/($D667)</f>
        <v>0</v>
      </c>
      <c r="N668" s="10">
        <f t="shared" si="151"/>
        <v>7839.314742222221</v>
      </c>
      <c r="O668" s="43">
        <f t="shared" si="151"/>
        <v>-1016.5316518060729</v>
      </c>
      <c r="P668" s="10">
        <f t="shared" si="151"/>
        <v>6822.7830904161483</v>
      </c>
      <c r="Q668" s="10">
        <f t="shared" si="151"/>
        <v>6271.095751111111</v>
      </c>
      <c r="R668" s="10">
        <f t="shared" si="151"/>
        <v>578247.64888888889</v>
      </c>
      <c r="S668" s="37"/>
      <c r="T668" s="41">
        <f>T667/($D667)</f>
        <v>249.10023555555557</v>
      </c>
      <c r="U668" s="41">
        <f>U667/($D667)</f>
        <v>302.58710374948186</v>
      </c>
      <c r="V668" s="41">
        <f>V667/($D667)</f>
        <v>554.01172000000008</v>
      </c>
      <c r="W668" s="41">
        <f>W667/($D667)</f>
        <v>38.207585306330429</v>
      </c>
    </row>
    <row r="669" spans="1:23" x14ac:dyDescent="0.2">
      <c r="A669" s="2"/>
      <c r="B669" s="3"/>
      <c r="C669" s="4"/>
      <c r="I669" s="10"/>
      <c r="J669" s="10"/>
      <c r="K669" s="10"/>
      <c r="L669" s="10"/>
      <c r="M669" s="10"/>
      <c r="N669" s="10"/>
      <c r="O669" s="43"/>
      <c r="P669" s="10"/>
      <c r="Q669" s="10"/>
      <c r="R669" s="10"/>
      <c r="S669" s="37"/>
      <c r="T669" s="44"/>
      <c r="U669" s="44"/>
      <c r="V669" s="44"/>
      <c r="W669" s="44"/>
    </row>
    <row r="670" spans="1:23" x14ac:dyDescent="0.2">
      <c r="A670" s="3" t="s">
        <v>238</v>
      </c>
      <c r="B670" s="3"/>
      <c r="C670" s="8" t="s">
        <v>242</v>
      </c>
      <c r="I670" s="10"/>
      <c r="J670" s="10"/>
      <c r="K670" s="10"/>
      <c r="L670" s="10"/>
      <c r="M670" s="10"/>
      <c r="N670" s="10"/>
      <c r="O670" s="43"/>
      <c r="P670" s="10"/>
      <c r="Q670" s="10"/>
      <c r="R670" s="10"/>
      <c r="S670" s="37"/>
      <c r="T670" s="44"/>
      <c r="U670" s="44"/>
      <c r="V670" s="44"/>
      <c r="W670" s="44"/>
    </row>
    <row r="671" spans="1:23" x14ac:dyDescent="0.2">
      <c r="A671" s="2"/>
      <c r="B671" s="3"/>
      <c r="C671" s="4" t="str">
        <f>C$11</f>
        <v>TOTAL</v>
      </c>
      <c r="D671" s="32">
        <f>[1]transpose!A203</f>
        <v>4847.1000000000004</v>
      </c>
      <c r="E671" s="32">
        <f>[1]transpose!B203</f>
        <v>0</v>
      </c>
      <c r="F671" s="32">
        <f>[1]transpose!C203</f>
        <v>0</v>
      </c>
      <c r="G671" s="32">
        <f>[1]transpose!D203</f>
        <v>0</v>
      </c>
      <c r="H671" s="32">
        <f>[1]transpose!E203</f>
        <v>662.7</v>
      </c>
      <c r="I671" s="10">
        <f>[1]transpose!F203</f>
        <v>37123944.920000002</v>
      </c>
      <c r="J671" s="10">
        <f>[1]transpose!G203</f>
        <v>7361.57</v>
      </c>
      <c r="K671" s="10">
        <f>[1]transpose!H203</f>
        <v>0</v>
      </c>
      <c r="L671" s="10">
        <f>[1]transpose!I203</f>
        <v>0</v>
      </c>
      <c r="M671" s="10">
        <f>[1]transpose!J203</f>
        <v>0</v>
      </c>
      <c r="N671" s="10">
        <f>[1]transpose!K203</f>
        <v>37131306.490000002</v>
      </c>
      <c r="O671" s="43">
        <f>[1]transpose!L203</f>
        <v>-4814853.0274851024</v>
      </c>
      <c r="P671" s="10">
        <f>[1]transpose!M203</f>
        <v>32316453.4625149</v>
      </c>
      <c r="Q671" s="10">
        <f>[1]transpose!N203</f>
        <v>14124959.82</v>
      </c>
      <c r="R671" s="10">
        <f>[1]transpose!O203</f>
        <v>523146660</v>
      </c>
      <c r="S671" s="37">
        <f>[1]transpose!P203</f>
        <v>27</v>
      </c>
      <c r="T671" s="41">
        <f>[1]transpose!Q203</f>
        <v>1058473.05</v>
      </c>
      <c r="U671" s="41">
        <f>[1]transpose!R203</f>
        <v>17133020.592514899</v>
      </c>
      <c r="V671" s="41">
        <f>[1]transpose!S203</f>
        <v>2595350</v>
      </c>
      <c r="W671" s="41">
        <f>[1]transpose!T203</f>
        <v>0</v>
      </c>
    </row>
    <row r="672" spans="1:23" x14ac:dyDescent="0.2">
      <c r="A672" s="2"/>
      <c r="B672" s="3"/>
      <c r="C672" s="4" t="str">
        <f>C$12</f>
        <v>PER PUPIL</v>
      </c>
      <c r="I672" s="10">
        <f>I671/(D671)</f>
        <v>7659.0012419797404</v>
      </c>
      <c r="J672" s="10">
        <f>J671/(D671)</f>
        <v>1.5187576076416824</v>
      </c>
      <c r="K672" s="10"/>
      <c r="L672" s="10"/>
      <c r="M672" s="10">
        <f t="shared" ref="M672:R672" si="152">M671/($D671)</f>
        <v>0</v>
      </c>
      <c r="N672" s="10">
        <f t="shared" si="152"/>
        <v>7660.5199995873818</v>
      </c>
      <c r="O672" s="43">
        <f t="shared" si="152"/>
        <v>-993.34716170186334</v>
      </c>
      <c r="P672" s="10">
        <f t="shared" si="152"/>
        <v>6667.1728378855187</v>
      </c>
      <c r="Q672" s="10">
        <f t="shared" si="152"/>
        <v>2914.1053042025128</v>
      </c>
      <c r="R672" s="10">
        <f t="shared" si="152"/>
        <v>107929.82608157455</v>
      </c>
      <c r="S672" s="37"/>
      <c r="T672" s="41">
        <f>T671/($D671)</f>
        <v>218.37243919044377</v>
      </c>
      <c r="U672" s="41">
        <f>U671/($D671)</f>
        <v>3534.695094492562</v>
      </c>
      <c r="V672" s="41">
        <f>V671/($D671)</f>
        <v>535.44387365641307</v>
      </c>
      <c r="W672" s="41">
        <f>W671/($D671)</f>
        <v>0</v>
      </c>
    </row>
    <row r="673" spans="1:23" x14ac:dyDescent="0.2">
      <c r="A673" s="2"/>
      <c r="B673" s="3"/>
      <c r="C673" s="4"/>
      <c r="I673" s="10"/>
      <c r="J673" s="10"/>
      <c r="K673" s="10"/>
      <c r="L673" s="10"/>
      <c r="M673" s="10"/>
      <c r="N673" s="10"/>
      <c r="O673" s="43"/>
      <c r="P673" s="10"/>
      <c r="Q673" s="10"/>
      <c r="R673" s="10"/>
      <c r="S673" s="37"/>
      <c r="T673" s="44"/>
      <c r="U673" s="44"/>
      <c r="V673" s="44"/>
      <c r="W673" s="44"/>
    </row>
    <row r="674" spans="1:23" x14ac:dyDescent="0.2">
      <c r="A674" s="3" t="s">
        <v>238</v>
      </c>
      <c r="B674" s="3"/>
      <c r="C674" s="8" t="s">
        <v>243</v>
      </c>
      <c r="I674" s="10"/>
      <c r="J674" s="10"/>
      <c r="K674" s="10"/>
      <c r="L674" s="10"/>
      <c r="M674" s="10"/>
      <c r="N674" s="10"/>
      <c r="O674" s="43"/>
      <c r="P674" s="10"/>
      <c r="Q674" s="10"/>
      <c r="R674" s="10"/>
      <c r="S674" s="37"/>
      <c r="T674" s="44"/>
      <c r="U674" s="44"/>
      <c r="V674" s="44"/>
      <c r="W674" s="44"/>
    </row>
    <row r="675" spans="1:23" x14ac:dyDescent="0.2">
      <c r="A675" s="2"/>
      <c r="B675" s="3"/>
      <c r="C675" s="4" t="str">
        <f>C$11</f>
        <v>TOTAL</v>
      </c>
      <c r="D675" s="32">
        <f>[1]transpose!A204</f>
        <v>3512.2</v>
      </c>
      <c r="E675" s="32">
        <f>[1]transpose!B204</f>
        <v>0</v>
      </c>
      <c r="F675" s="32">
        <f>[1]transpose!C204</f>
        <v>0</v>
      </c>
      <c r="G675" s="32">
        <f>[1]transpose!D204</f>
        <v>0</v>
      </c>
      <c r="H675" s="32">
        <f>[1]transpose!E204</f>
        <v>758.5</v>
      </c>
      <c r="I675" s="10">
        <f>[1]transpose!F204</f>
        <v>26902067.390000001</v>
      </c>
      <c r="J675" s="10">
        <f>[1]transpose!G204</f>
        <v>3210.95</v>
      </c>
      <c r="K675" s="10">
        <f>[1]transpose!H204</f>
        <v>0</v>
      </c>
      <c r="L675" s="10">
        <f>[1]transpose!I204</f>
        <v>0</v>
      </c>
      <c r="M675" s="10">
        <f>[1]transpose!J204</f>
        <v>0</v>
      </c>
      <c r="N675" s="10">
        <f>[1]transpose!K204</f>
        <v>26905278.34</v>
      </c>
      <c r="O675" s="43">
        <f>[1]transpose!L204</f>
        <v>-3488833.9009985193</v>
      </c>
      <c r="P675" s="10">
        <f>[1]transpose!M204</f>
        <v>23416444.439001482</v>
      </c>
      <c r="Q675" s="10">
        <f>[1]transpose!N204</f>
        <v>6104871.75</v>
      </c>
      <c r="R675" s="10">
        <f>[1]transpose!O204</f>
        <v>331534254</v>
      </c>
      <c r="S675" s="37">
        <f>[1]transpose!P204</f>
        <v>18.414000000000001</v>
      </c>
      <c r="T675" s="41">
        <f>[1]transpose!Q204</f>
        <v>461564.94</v>
      </c>
      <c r="U675" s="41">
        <f>[1]transpose!R204</f>
        <v>16850007.749001481</v>
      </c>
      <c r="V675" s="41">
        <f>[1]transpose!S204</f>
        <v>500000</v>
      </c>
      <c r="W675" s="41">
        <f>[1]transpose!T204</f>
        <v>0</v>
      </c>
    </row>
    <row r="676" spans="1:23" x14ac:dyDescent="0.2">
      <c r="A676" s="2"/>
      <c r="B676" s="3"/>
      <c r="C676" s="4" t="str">
        <f>C$12</f>
        <v>PER PUPIL</v>
      </c>
      <c r="I676" s="10">
        <f>I675/(D675)</f>
        <v>7659.6057713114296</v>
      </c>
      <c r="J676" s="10">
        <f>J675/(D675)</f>
        <v>0.91422754968395881</v>
      </c>
      <c r="K676" s="10"/>
      <c r="L676" s="10"/>
      <c r="M676" s="10">
        <f t="shared" ref="M676:R676" si="153">M675/($D675)</f>
        <v>0</v>
      </c>
      <c r="N676" s="10">
        <f t="shared" si="153"/>
        <v>7660.519998861113</v>
      </c>
      <c r="O676" s="43">
        <f t="shared" si="153"/>
        <v>-993.34716160768733</v>
      </c>
      <c r="P676" s="10">
        <f t="shared" si="153"/>
        <v>6667.1728372534262</v>
      </c>
      <c r="Q676" s="10">
        <f t="shared" si="153"/>
        <v>1738.1902368885599</v>
      </c>
      <c r="R676" s="10">
        <f t="shared" si="153"/>
        <v>94395.038437446623</v>
      </c>
      <c r="S676" s="37"/>
      <c r="T676" s="41">
        <f>T675/($D675)</f>
        <v>131.41761289220432</v>
      </c>
      <c r="U676" s="41">
        <f>U675/($D675)</f>
        <v>4797.5649874726614</v>
      </c>
      <c r="V676" s="41">
        <f>V675/($D675)</f>
        <v>142.36091338762031</v>
      </c>
      <c r="W676" s="41">
        <f>W675/($D675)</f>
        <v>0</v>
      </c>
    </row>
    <row r="677" spans="1:23" x14ac:dyDescent="0.2">
      <c r="A677" s="2"/>
      <c r="B677" s="3"/>
      <c r="C677" s="4"/>
      <c r="I677" s="10"/>
      <c r="J677" s="10"/>
      <c r="K677" s="10"/>
      <c r="L677" s="10"/>
      <c r="M677" s="10"/>
      <c r="N677" s="10"/>
      <c r="O677" s="43"/>
      <c r="P677" s="10"/>
      <c r="Q677" s="10"/>
      <c r="R677" s="10"/>
      <c r="S677" s="37"/>
      <c r="T677" s="44"/>
      <c r="U677" s="44"/>
      <c r="V677" s="44"/>
      <c r="W677" s="44"/>
    </row>
    <row r="678" spans="1:23" x14ac:dyDescent="0.2">
      <c r="A678" s="3" t="s">
        <v>238</v>
      </c>
      <c r="B678" s="3"/>
      <c r="C678" s="8" t="s">
        <v>244</v>
      </c>
      <c r="I678" s="10"/>
      <c r="J678" s="10"/>
      <c r="K678" s="10"/>
      <c r="L678" s="10"/>
      <c r="M678" s="10"/>
      <c r="N678" s="10"/>
      <c r="O678" s="43"/>
      <c r="P678" s="10"/>
      <c r="Q678" s="10"/>
      <c r="R678" s="10"/>
      <c r="S678" s="37"/>
      <c r="T678" s="44"/>
      <c r="U678" s="44"/>
      <c r="V678" s="44"/>
      <c r="W678" s="44"/>
    </row>
    <row r="679" spans="1:23" x14ac:dyDescent="0.2">
      <c r="A679" s="2"/>
      <c r="B679" s="3"/>
      <c r="C679" s="4" t="str">
        <f>C$11</f>
        <v>TOTAL</v>
      </c>
      <c r="D679" s="32">
        <f>[1]transpose!A205</f>
        <v>20603.5</v>
      </c>
      <c r="E679" s="32">
        <f>[1]transpose!B205</f>
        <v>0</v>
      </c>
      <c r="F679" s="32">
        <f>[1]transpose!C205</f>
        <v>135</v>
      </c>
      <c r="G679" s="32">
        <f>[1]transpose!D205</f>
        <v>2</v>
      </c>
      <c r="H679" s="32">
        <f>[1]transpose!E205</f>
        <v>11254.2</v>
      </c>
      <c r="I679" s="10">
        <f>[1]transpose!F205</f>
        <v>162322407.53</v>
      </c>
      <c r="J679" s="10">
        <f>[1]transpose!G205</f>
        <v>0</v>
      </c>
      <c r="K679" s="10">
        <f>[1]transpose!H205</f>
        <v>996435</v>
      </c>
      <c r="L679" s="10">
        <f>[1]transpose!I205</f>
        <v>14762</v>
      </c>
      <c r="M679" s="10">
        <f>[1]transpose!J205</f>
        <v>0</v>
      </c>
      <c r="N679" s="10">
        <f>[1]transpose!K205</f>
        <v>162322407.53</v>
      </c>
      <c r="O679" s="43">
        <f>[1]transpose!L205</f>
        <v>-21048506.212270666</v>
      </c>
      <c r="P679" s="10">
        <f>[1]transpose!M205</f>
        <v>141273901.31772932</v>
      </c>
      <c r="Q679" s="10">
        <f>[1]transpose!N205</f>
        <v>26329697.73</v>
      </c>
      <c r="R679" s="10">
        <f>[1]transpose!O205</f>
        <v>975173990</v>
      </c>
      <c r="S679" s="37">
        <f>[1]transpose!P205</f>
        <v>27</v>
      </c>
      <c r="T679" s="41">
        <f>[1]transpose!Q205</f>
        <v>2163561.2999999998</v>
      </c>
      <c r="U679" s="41">
        <f>[1]transpose!R205</f>
        <v>112780642.28772932</v>
      </c>
      <c r="V679" s="41">
        <f>[1]transpose!S205</f>
        <v>0</v>
      </c>
      <c r="W679" s="41">
        <f>[1]transpose!T205</f>
        <v>259186.71438397205</v>
      </c>
    </row>
    <row r="680" spans="1:23" x14ac:dyDescent="0.2">
      <c r="A680" s="2"/>
      <c r="B680" s="3"/>
      <c r="C680" s="4" t="str">
        <f>C$12</f>
        <v>PER PUPIL</v>
      </c>
      <c r="I680" s="10">
        <f>I679/(D679)</f>
        <v>7878.3899594729055</v>
      </c>
      <c r="J680" s="10">
        <f>J679/(D679)</f>
        <v>0</v>
      </c>
      <c r="K680" s="10"/>
      <c r="L680" s="10"/>
      <c r="M680" s="10">
        <f t="shared" ref="M680:R680" si="154">M679/($D679)</f>
        <v>0</v>
      </c>
      <c r="N680" s="10">
        <f t="shared" si="154"/>
        <v>7878.3899594729055</v>
      </c>
      <c r="O680" s="43">
        <f t="shared" si="154"/>
        <v>-1021.5985736535378</v>
      </c>
      <c r="P680" s="10">
        <f t="shared" si="154"/>
        <v>6856.791385819367</v>
      </c>
      <c r="Q680" s="10">
        <f t="shared" si="154"/>
        <v>1277.9235435726939</v>
      </c>
      <c r="R680" s="10">
        <f t="shared" si="154"/>
        <v>47330.501613803477</v>
      </c>
      <c r="S680" s="37"/>
      <c r="T680" s="41">
        <f>T679/($D679)</f>
        <v>105.0094061688548</v>
      </c>
      <c r="U680" s="41">
        <f>U679/($D679)</f>
        <v>5473.8584360778177</v>
      </c>
      <c r="V680" s="41">
        <f>V679/($D679)</f>
        <v>0</v>
      </c>
      <c r="W680" s="41">
        <f>W679/($D679)</f>
        <v>12.579742004221227</v>
      </c>
    </row>
    <row r="681" spans="1:23" x14ac:dyDescent="0.2">
      <c r="A681" s="2"/>
      <c r="B681" s="3"/>
      <c r="C681" s="4"/>
      <c r="I681" s="10"/>
      <c r="J681" s="10"/>
      <c r="K681" s="10"/>
      <c r="L681" s="10"/>
      <c r="M681" s="10"/>
      <c r="N681" s="10"/>
      <c r="O681" s="43"/>
      <c r="P681" s="10"/>
      <c r="Q681" s="10"/>
      <c r="R681" s="10"/>
      <c r="S681" s="37"/>
      <c r="T681" s="44"/>
      <c r="U681" s="44"/>
      <c r="V681" s="44"/>
      <c r="W681" s="44"/>
    </row>
    <row r="682" spans="1:23" x14ac:dyDescent="0.2">
      <c r="A682" s="3" t="s">
        <v>238</v>
      </c>
      <c r="B682" s="3"/>
      <c r="C682" s="8" t="s">
        <v>227</v>
      </c>
      <c r="I682" s="10"/>
      <c r="J682" s="10"/>
      <c r="K682" s="10"/>
      <c r="L682" s="10"/>
      <c r="M682" s="10"/>
      <c r="N682" s="10"/>
      <c r="O682" s="43"/>
      <c r="P682" s="10"/>
      <c r="Q682" s="10"/>
      <c r="R682" s="10"/>
      <c r="S682" s="37"/>
      <c r="T682" s="44"/>
      <c r="U682" s="44"/>
      <c r="V682" s="44"/>
      <c r="W682" s="44"/>
    </row>
    <row r="683" spans="1:23" x14ac:dyDescent="0.2">
      <c r="A683" s="2"/>
      <c r="B683" s="3"/>
      <c r="C683" s="4" t="str">
        <f>C$11</f>
        <v>TOTAL</v>
      </c>
      <c r="D683" s="32">
        <f>[1]transpose!A206</f>
        <v>1135.9000000000001</v>
      </c>
      <c r="E683" s="32">
        <f>[1]transpose!B206</f>
        <v>0</v>
      </c>
      <c r="F683" s="32">
        <f>[1]transpose!C206</f>
        <v>0</v>
      </c>
      <c r="G683" s="32">
        <f>[1]transpose!D206</f>
        <v>0</v>
      </c>
      <c r="H683" s="32">
        <f>[1]transpose!E206</f>
        <v>424.9</v>
      </c>
      <c r="I683" s="10">
        <f>[1]transpose!F206</f>
        <v>9273687.8399999999</v>
      </c>
      <c r="J683" s="10">
        <f>[1]transpose!G206</f>
        <v>4535.43</v>
      </c>
      <c r="K683" s="10">
        <f>[1]transpose!H206</f>
        <v>0</v>
      </c>
      <c r="L683" s="10">
        <f>[1]transpose!I206</f>
        <v>0</v>
      </c>
      <c r="M683" s="10">
        <f>[1]transpose!J206</f>
        <v>0</v>
      </c>
      <c r="N683" s="10">
        <f>[1]transpose!K206</f>
        <v>9278223.2699999996</v>
      </c>
      <c r="O683" s="43">
        <f>[1]transpose!L206</f>
        <v>-10.189999999478459</v>
      </c>
      <c r="P683" s="10">
        <f>[1]transpose!M206</f>
        <v>9278213.0800000001</v>
      </c>
      <c r="Q683" s="10">
        <f>[1]transpose!N206</f>
        <v>8837227.0800000001</v>
      </c>
      <c r="R683" s="10">
        <f>[1]transpose!O206</f>
        <v>1429740670</v>
      </c>
      <c r="S683" s="37">
        <f>[1]transpose!P206</f>
        <v>6.181</v>
      </c>
      <c r="T683" s="41">
        <f>[1]transpose!Q206</f>
        <v>440986</v>
      </c>
      <c r="U683" s="41">
        <f>[1]transpose!R206</f>
        <v>0</v>
      </c>
      <c r="V683" s="41">
        <f>[1]transpose!S206</f>
        <v>1974045</v>
      </c>
      <c r="W683" s="41">
        <f>[1]transpose!T206</f>
        <v>0</v>
      </c>
    </row>
    <row r="684" spans="1:23" x14ac:dyDescent="0.2">
      <c r="A684" s="2"/>
      <c r="B684" s="3"/>
      <c r="C684" s="4" t="str">
        <f>C$12</f>
        <v>PER PUPIL</v>
      </c>
      <c r="I684" s="10">
        <f>I683/(D683)</f>
        <v>8164.1762831235137</v>
      </c>
      <c r="J684" s="10">
        <f>J683/(D683)</f>
        <v>3.9928074654459018</v>
      </c>
      <c r="K684" s="10"/>
      <c r="L684" s="10"/>
      <c r="M684" s="10">
        <f t="shared" ref="M684:R684" si="155">M683/($D683)</f>
        <v>0</v>
      </c>
      <c r="N684" s="10">
        <f t="shared" si="155"/>
        <v>8168.1690905889591</v>
      </c>
      <c r="O684" s="43">
        <f t="shared" si="155"/>
        <v>-8.9708601104661143E-3</v>
      </c>
      <c r="P684" s="10">
        <f t="shared" si="155"/>
        <v>8168.1601197288492</v>
      </c>
      <c r="Q684" s="10">
        <f t="shared" si="155"/>
        <v>7779.9340434897431</v>
      </c>
      <c r="R684" s="10">
        <f t="shared" si="155"/>
        <v>1258685.3332159519</v>
      </c>
      <c r="S684" s="37"/>
      <c r="T684" s="41">
        <f>T683/($D683)</f>
        <v>388.22607623910551</v>
      </c>
      <c r="U684" s="41">
        <f>U683/($D683)</f>
        <v>0</v>
      </c>
      <c r="V684" s="41">
        <f>V683/($D683)</f>
        <v>1737.8686504093669</v>
      </c>
      <c r="W684" s="41">
        <f>W683/($D683)</f>
        <v>0</v>
      </c>
    </row>
    <row r="685" spans="1:23" x14ac:dyDescent="0.2">
      <c r="A685" s="2"/>
      <c r="B685" s="3"/>
      <c r="C685" s="4"/>
      <c r="I685" s="10"/>
      <c r="J685" s="10"/>
      <c r="K685" s="10"/>
      <c r="L685" s="10"/>
      <c r="M685" s="10"/>
      <c r="N685" s="10"/>
      <c r="O685" s="43"/>
      <c r="P685" s="10"/>
      <c r="Q685" s="10"/>
      <c r="R685" s="10"/>
      <c r="S685" s="37"/>
      <c r="T685" s="44"/>
      <c r="U685" s="44"/>
      <c r="V685" s="44"/>
      <c r="W685" s="44"/>
    </row>
    <row r="686" spans="1:23" x14ac:dyDescent="0.2">
      <c r="A686" s="3" t="s">
        <v>238</v>
      </c>
      <c r="B686" s="3"/>
      <c r="C686" s="8" t="s">
        <v>245</v>
      </c>
      <c r="I686" s="10"/>
      <c r="J686" s="10"/>
      <c r="K686" s="10"/>
      <c r="L686" s="10"/>
      <c r="M686" s="10"/>
      <c r="N686" s="10"/>
      <c r="O686" s="43"/>
      <c r="P686" s="10"/>
      <c r="Q686" s="10"/>
      <c r="R686" s="10"/>
      <c r="S686" s="37"/>
      <c r="T686" s="44"/>
      <c r="U686" s="44"/>
      <c r="V686" s="44"/>
      <c r="W686" s="44"/>
    </row>
    <row r="687" spans="1:23" x14ac:dyDescent="0.2">
      <c r="A687" s="2"/>
      <c r="B687" s="3"/>
      <c r="C687" s="4" t="str">
        <f>C$11</f>
        <v>TOTAL</v>
      </c>
      <c r="D687" s="32">
        <f>[1]transpose!A207</f>
        <v>2236.8000000000002</v>
      </c>
      <c r="E687" s="32">
        <f>[1]transpose!B207</f>
        <v>0</v>
      </c>
      <c r="F687" s="32">
        <f>[1]transpose!C207</f>
        <v>0</v>
      </c>
      <c r="G687" s="32">
        <f>[1]transpose!D207</f>
        <v>0</v>
      </c>
      <c r="H687" s="32">
        <f>[1]transpose!E207</f>
        <v>1337.5</v>
      </c>
      <c r="I687" s="10">
        <f>[1]transpose!F207</f>
        <v>18410410.41</v>
      </c>
      <c r="J687" s="10">
        <f>[1]transpose!G207</f>
        <v>142247.74</v>
      </c>
      <c r="K687" s="10">
        <f>[1]transpose!H207</f>
        <v>0</v>
      </c>
      <c r="L687" s="10">
        <f>[1]transpose!I207</f>
        <v>0</v>
      </c>
      <c r="M687" s="10">
        <f>[1]transpose!J207</f>
        <v>0</v>
      </c>
      <c r="N687" s="10">
        <f>[1]transpose!K207</f>
        <v>18552658.149999999</v>
      </c>
      <c r="O687" s="43">
        <f>[1]transpose!L207</f>
        <v>-2405741.4269945244</v>
      </c>
      <c r="P687" s="10">
        <f>[1]transpose!M207</f>
        <v>16146916.723005474</v>
      </c>
      <c r="Q687" s="10">
        <f>[1]transpose!N207</f>
        <v>7492797.8399999999</v>
      </c>
      <c r="R687" s="10">
        <f>[1]transpose!O207</f>
        <v>617046680</v>
      </c>
      <c r="S687" s="37">
        <f>[1]transpose!P207</f>
        <v>12.143000000000001</v>
      </c>
      <c r="T687" s="41">
        <f>[1]transpose!Q207</f>
        <v>526686.98</v>
      </c>
      <c r="U687" s="41">
        <f>[1]transpose!R207</f>
        <v>8127431.9030054733</v>
      </c>
      <c r="V687" s="41">
        <f>[1]transpose!S207</f>
        <v>2675000</v>
      </c>
      <c r="W687" s="41">
        <f>[1]transpose!T207</f>
        <v>54862.556819939906</v>
      </c>
    </row>
    <row r="688" spans="1:23" x14ac:dyDescent="0.2">
      <c r="A688" s="2"/>
      <c r="B688" s="3"/>
      <c r="C688" s="4" t="str">
        <f>C$12</f>
        <v>PER PUPIL</v>
      </c>
      <c r="I688" s="10">
        <f>I687/(D687)</f>
        <v>8230.6913492489257</v>
      </c>
      <c r="J688" s="10">
        <f>J687/(D687)</f>
        <v>63.594304363376246</v>
      </c>
      <c r="K688" s="10"/>
      <c r="L688" s="10"/>
      <c r="M688" s="10">
        <f t="shared" ref="M688:R688" si="156">M687/($D687)</f>
        <v>0</v>
      </c>
      <c r="N688" s="10">
        <f t="shared" si="156"/>
        <v>8294.2856536123018</v>
      </c>
      <c r="O688" s="43">
        <f t="shared" si="156"/>
        <v>-1075.5281773044189</v>
      </c>
      <c r="P688" s="10">
        <f t="shared" si="156"/>
        <v>7218.7574763078828</v>
      </c>
      <c r="Q688" s="10">
        <f t="shared" si="156"/>
        <v>3349.7844420600854</v>
      </c>
      <c r="R688" s="10">
        <f t="shared" si="156"/>
        <v>275861.35550786834</v>
      </c>
      <c r="S688" s="37"/>
      <c r="T688" s="41">
        <f>T687/($D687)</f>
        <v>235.46449391988551</v>
      </c>
      <c r="U688" s="41">
        <f>U687/($D687)</f>
        <v>3633.5085403279118</v>
      </c>
      <c r="V688" s="41">
        <f>V687/($D687)</f>
        <v>1195.9048640915594</v>
      </c>
      <c r="W688" s="41">
        <f>W687/($D687)</f>
        <v>24.527251797183432</v>
      </c>
    </row>
    <row r="689" spans="1:23" x14ac:dyDescent="0.2">
      <c r="A689" s="2"/>
      <c r="B689" s="3"/>
      <c r="C689" s="4"/>
      <c r="I689" s="10"/>
      <c r="J689" s="10"/>
      <c r="K689" s="10"/>
      <c r="L689" s="10"/>
      <c r="M689" s="10"/>
      <c r="N689" s="10"/>
      <c r="O689" s="43"/>
      <c r="P689" s="10"/>
      <c r="Q689" s="10"/>
      <c r="R689" s="10"/>
      <c r="S689" s="37"/>
      <c r="T689" s="44"/>
      <c r="U689" s="44"/>
      <c r="V689" s="44"/>
      <c r="W689" s="44"/>
    </row>
    <row r="690" spans="1:23" x14ac:dyDescent="0.2">
      <c r="A690" s="3" t="s">
        <v>238</v>
      </c>
      <c r="B690" s="3"/>
      <c r="C690" s="8" t="s">
        <v>246</v>
      </c>
      <c r="I690" s="10"/>
      <c r="J690" s="10"/>
      <c r="K690" s="10"/>
      <c r="L690" s="10"/>
      <c r="M690" s="10"/>
      <c r="N690" s="10"/>
      <c r="O690" s="43"/>
      <c r="P690" s="10"/>
      <c r="Q690" s="10"/>
      <c r="R690" s="10"/>
      <c r="S690" s="37"/>
      <c r="T690" s="44"/>
      <c r="U690" s="44"/>
      <c r="V690" s="44"/>
      <c r="W690" s="44"/>
    </row>
    <row r="691" spans="1:23" x14ac:dyDescent="0.2">
      <c r="A691" s="2"/>
      <c r="B691" s="3"/>
      <c r="C691" s="4" t="str">
        <f>C$11</f>
        <v>TOTAL</v>
      </c>
      <c r="D691" s="32">
        <f>[1]transpose!A208</f>
        <v>784</v>
      </c>
      <c r="E691" s="32">
        <f>[1]transpose!B208</f>
        <v>0</v>
      </c>
      <c r="F691" s="32">
        <f>[1]transpose!C208</f>
        <v>0</v>
      </c>
      <c r="G691" s="32">
        <f>[1]transpose!D208</f>
        <v>0</v>
      </c>
      <c r="H691" s="32">
        <f>[1]transpose!E208</f>
        <v>300.89999999999998</v>
      </c>
      <c r="I691" s="10">
        <f>[1]transpose!F208</f>
        <v>6684693.6299999999</v>
      </c>
      <c r="J691" s="10">
        <f>[1]transpose!G208</f>
        <v>0</v>
      </c>
      <c r="K691" s="10">
        <f>[1]transpose!H208</f>
        <v>0</v>
      </c>
      <c r="L691" s="10">
        <f>[1]transpose!I208</f>
        <v>0</v>
      </c>
      <c r="M691" s="10">
        <f>[1]transpose!J208</f>
        <v>0</v>
      </c>
      <c r="N691" s="10">
        <f>[1]transpose!K208</f>
        <v>6684693.6299999999</v>
      </c>
      <c r="O691" s="43">
        <f>[1]transpose!L208</f>
        <v>-866810.79672981566</v>
      </c>
      <c r="P691" s="10">
        <f>[1]transpose!M208</f>
        <v>5817882.8332701847</v>
      </c>
      <c r="Q691" s="10">
        <f>[1]transpose!N208</f>
        <v>3040134.25</v>
      </c>
      <c r="R691" s="10">
        <f>[1]transpose!O208</f>
        <v>180102740</v>
      </c>
      <c r="S691" s="37">
        <f>[1]transpose!P208</f>
        <v>16.88</v>
      </c>
      <c r="T691" s="41">
        <f>[1]transpose!Q208</f>
        <v>223102.94</v>
      </c>
      <c r="U691" s="41">
        <f>[1]transpose!R208</f>
        <v>2554645.6432701848</v>
      </c>
      <c r="V691" s="41">
        <f>[1]transpose!S208</f>
        <v>900000</v>
      </c>
      <c r="W691" s="41">
        <f>[1]transpose!T208</f>
        <v>0</v>
      </c>
    </row>
    <row r="692" spans="1:23" x14ac:dyDescent="0.2">
      <c r="A692" s="2"/>
      <c r="B692" s="3"/>
      <c r="C692" s="4" t="str">
        <f>C$12</f>
        <v>PER PUPIL</v>
      </c>
      <c r="I692" s="10">
        <f>I691/(D691)</f>
        <v>8526.3949362244894</v>
      </c>
      <c r="J692" s="10">
        <f>J691/(D691)</f>
        <v>0</v>
      </c>
      <c r="K692" s="10"/>
      <c r="L692" s="10"/>
      <c r="M692" s="10">
        <f t="shared" ref="M692:R692" si="157">M691/($D691)</f>
        <v>0</v>
      </c>
      <c r="N692" s="10">
        <f t="shared" si="157"/>
        <v>8526.3949362244894</v>
      </c>
      <c r="O692" s="43">
        <f t="shared" si="157"/>
        <v>-1105.6260162370097</v>
      </c>
      <c r="P692" s="10">
        <f t="shared" si="157"/>
        <v>7420.7689199874803</v>
      </c>
      <c r="Q692" s="10">
        <f t="shared" si="157"/>
        <v>3877.7222576530612</v>
      </c>
      <c r="R692" s="10">
        <f t="shared" si="157"/>
        <v>229722.88265306121</v>
      </c>
      <c r="S692" s="37"/>
      <c r="T692" s="41">
        <f>T691/($D691)</f>
        <v>284.57007653061225</v>
      </c>
      <c r="U692" s="41">
        <f>U691/($D691)</f>
        <v>3258.4765858038072</v>
      </c>
      <c r="V692" s="41">
        <f>V691/($D691)</f>
        <v>1147.9591836734694</v>
      </c>
      <c r="W692" s="41">
        <f>W691/($D691)</f>
        <v>0</v>
      </c>
    </row>
    <row r="693" spans="1:23" x14ac:dyDescent="0.2">
      <c r="A693" s="2"/>
      <c r="B693" s="3"/>
      <c r="C693" s="4"/>
      <c r="I693" s="10"/>
      <c r="J693" s="10"/>
      <c r="K693" s="10"/>
      <c r="L693" s="10"/>
      <c r="M693" s="10"/>
      <c r="N693" s="10"/>
      <c r="O693" s="43"/>
      <c r="P693" s="10"/>
      <c r="Q693" s="10"/>
      <c r="R693" s="10"/>
      <c r="S693" s="37"/>
      <c r="T693" s="44"/>
      <c r="U693" s="44"/>
      <c r="V693" s="44"/>
      <c r="W693" s="44"/>
    </row>
    <row r="694" spans="1:23" x14ac:dyDescent="0.2">
      <c r="A694" s="3" t="s">
        <v>238</v>
      </c>
      <c r="B694" s="3"/>
      <c r="C694" s="8" t="s">
        <v>247</v>
      </c>
      <c r="I694" s="10"/>
      <c r="J694" s="10"/>
      <c r="K694" s="10"/>
      <c r="L694" s="10"/>
      <c r="M694" s="10"/>
      <c r="N694" s="10"/>
      <c r="O694" s="43"/>
      <c r="P694" s="10"/>
      <c r="Q694" s="10"/>
      <c r="R694" s="10"/>
      <c r="S694" s="37"/>
      <c r="T694" s="44"/>
      <c r="U694" s="44"/>
      <c r="V694" s="44"/>
      <c r="W694" s="44"/>
    </row>
    <row r="695" spans="1:23" x14ac:dyDescent="0.2">
      <c r="A695" s="2"/>
      <c r="B695" s="3"/>
      <c r="C695" s="4" t="str">
        <f>C$11</f>
        <v>TOTAL</v>
      </c>
      <c r="D695" s="32">
        <f>[1]transpose!A209</f>
        <v>164.2</v>
      </c>
      <c r="E695" s="32">
        <f>[1]transpose!B209</f>
        <v>0</v>
      </c>
      <c r="F695" s="32">
        <f>[1]transpose!C209</f>
        <v>0</v>
      </c>
      <c r="G695" s="32">
        <f>[1]transpose!D209</f>
        <v>0</v>
      </c>
      <c r="H695" s="32">
        <f>[1]transpose!E209</f>
        <v>47.2</v>
      </c>
      <c r="I695" s="10">
        <f>[1]transpose!F209</f>
        <v>2280103.7399999998</v>
      </c>
      <c r="J695" s="10">
        <f>[1]transpose!G209</f>
        <v>0</v>
      </c>
      <c r="K695" s="10">
        <f>[1]transpose!H209</f>
        <v>0</v>
      </c>
      <c r="L695" s="10">
        <f>[1]transpose!I209</f>
        <v>0</v>
      </c>
      <c r="M695" s="10">
        <f>[1]transpose!J209</f>
        <v>0</v>
      </c>
      <c r="N695" s="10">
        <f>[1]transpose!K209</f>
        <v>2280103.7399999998</v>
      </c>
      <c r="O695" s="43">
        <f>[1]transpose!L209</f>
        <v>-137545.67999999982</v>
      </c>
      <c r="P695" s="10">
        <f>[1]transpose!M209</f>
        <v>2142558.06</v>
      </c>
      <c r="Q695" s="10">
        <f>[1]transpose!N209</f>
        <v>2054080.93</v>
      </c>
      <c r="R695" s="10">
        <f>[1]transpose!O209</f>
        <v>177611840</v>
      </c>
      <c r="S695" s="37">
        <f>[1]transpose!P209</f>
        <v>11.565</v>
      </c>
      <c r="T695" s="41">
        <f>[1]transpose!Q209</f>
        <v>88477.13</v>
      </c>
      <c r="U695" s="41">
        <f>[1]transpose!R209</f>
        <v>1.1641532182693481E-10</v>
      </c>
      <c r="V695" s="41">
        <f>[1]transpose!S209</f>
        <v>195000</v>
      </c>
      <c r="W695" s="41">
        <f>[1]transpose!T209</f>
        <v>0</v>
      </c>
    </row>
    <row r="696" spans="1:23" x14ac:dyDescent="0.2">
      <c r="A696" s="2"/>
      <c r="B696" s="3"/>
      <c r="C696" s="4" t="str">
        <f>C$12</f>
        <v>PER PUPIL</v>
      </c>
      <c r="I696" s="10">
        <f>I695/(D695)</f>
        <v>13886.137271619975</v>
      </c>
      <c r="J696" s="10">
        <f>J695/(D695)</f>
        <v>0</v>
      </c>
      <c r="K696" s="10"/>
      <c r="L696" s="10"/>
      <c r="M696" s="10">
        <f t="shared" ref="M696:R696" si="158">M695/($D695)</f>
        <v>0</v>
      </c>
      <c r="N696" s="10">
        <f t="shared" si="158"/>
        <v>13886.137271619975</v>
      </c>
      <c r="O696" s="43">
        <f t="shared" si="158"/>
        <v>-837.67161997563846</v>
      </c>
      <c r="P696" s="10">
        <f t="shared" si="158"/>
        <v>13048.465651644337</v>
      </c>
      <c r="Q696" s="10">
        <f t="shared" si="158"/>
        <v>12509.628075517661</v>
      </c>
      <c r="R696" s="10">
        <f t="shared" si="158"/>
        <v>1081679.9025578564</v>
      </c>
      <c r="S696" s="37"/>
      <c r="T696" s="41">
        <f>T695/($D695)</f>
        <v>538.83757612667489</v>
      </c>
      <c r="U696" s="41">
        <f>U695/($D695)</f>
        <v>7.0898490759400015E-13</v>
      </c>
      <c r="V696" s="41">
        <f>V695/($D695)</f>
        <v>1187.576126674787</v>
      </c>
      <c r="W696" s="41">
        <f>W695/($D695)</f>
        <v>0</v>
      </c>
    </row>
    <row r="697" spans="1:23" x14ac:dyDescent="0.2">
      <c r="A697" s="2"/>
      <c r="B697" s="3"/>
      <c r="C697" s="4"/>
      <c r="I697" s="10"/>
      <c r="J697" s="10"/>
      <c r="K697" s="10"/>
      <c r="L697" s="10"/>
      <c r="M697" s="10"/>
      <c r="N697" s="10"/>
      <c r="O697" s="43"/>
      <c r="P697" s="10"/>
      <c r="Q697" s="10"/>
      <c r="R697" s="10"/>
      <c r="S697" s="37"/>
      <c r="T697" s="44"/>
      <c r="U697" s="44"/>
      <c r="V697" s="44"/>
      <c r="W697" s="44"/>
    </row>
    <row r="698" spans="1:23" x14ac:dyDescent="0.2">
      <c r="A698" s="3" t="s">
        <v>238</v>
      </c>
      <c r="B698" s="3"/>
      <c r="C698" s="8" t="s">
        <v>248</v>
      </c>
      <c r="I698" s="10"/>
      <c r="J698" s="10"/>
      <c r="K698" s="10"/>
      <c r="L698" s="10"/>
      <c r="M698" s="10"/>
      <c r="N698" s="10"/>
      <c r="O698" s="43"/>
      <c r="P698" s="10"/>
      <c r="Q698" s="10"/>
      <c r="R698" s="10"/>
      <c r="S698" s="37"/>
      <c r="T698" s="44"/>
      <c r="U698" s="44"/>
      <c r="V698" s="44"/>
      <c r="W698" s="44"/>
    </row>
    <row r="699" spans="1:23" x14ac:dyDescent="0.2">
      <c r="A699" s="2"/>
      <c r="B699" s="3"/>
      <c r="C699" s="4" t="str">
        <f>C$11</f>
        <v>TOTAL</v>
      </c>
      <c r="D699" s="32">
        <f>[1]transpose!A210</f>
        <v>182.4</v>
      </c>
      <c r="E699" s="32">
        <f>[1]transpose!B210</f>
        <v>0</v>
      </c>
      <c r="F699" s="32">
        <f>[1]transpose!C210</f>
        <v>0</v>
      </c>
      <c r="G699" s="32">
        <f>[1]transpose!D210</f>
        <v>0</v>
      </c>
      <c r="H699" s="32">
        <f>[1]transpose!E210</f>
        <v>35.5</v>
      </c>
      <c r="I699" s="10">
        <f>[1]transpose!F210</f>
        <v>2384480.48</v>
      </c>
      <c r="J699" s="10">
        <f>[1]transpose!G210</f>
        <v>32535.45</v>
      </c>
      <c r="K699" s="10">
        <f>[1]transpose!H210</f>
        <v>0</v>
      </c>
      <c r="L699" s="10">
        <f>[1]transpose!I210</f>
        <v>0</v>
      </c>
      <c r="M699" s="10">
        <f>[1]transpose!J210</f>
        <v>0</v>
      </c>
      <c r="N699" s="10">
        <f>[1]transpose!K210</f>
        <v>2417015.9300000002</v>
      </c>
      <c r="O699" s="43">
        <f>[1]transpose!L210</f>
        <v>-119.77000000019325</v>
      </c>
      <c r="P699" s="10">
        <f>[1]transpose!M210</f>
        <v>2416896.16</v>
      </c>
      <c r="Q699" s="10">
        <f>[1]transpose!N210</f>
        <v>2307513.98</v>
      </c>
      <c r="R699" s="10">
        <f>[1]transpose!O210</f>
        <v>268409210</v>
      </c>
      <c r="S699" s="37">
        <f>[1]transpose!P210</f>
        <v>8.5969999999999995</v>
      </c>
      <c r="T699" s="41">
        <f>[1]transpose!Q210</f>
        <v>109382.18</v>
      </c>
      <c r="U699" s="41">
        <f>[1]transpose!R210</f>
        <v>1.7462298274040222E-10</v>
      </c>
      <c r="V699" s="41">
        <f>[1]transpose!S210</f>
        <v>75000</v>
      </c>
      <c r="W699" s="41">
        <f>[1]transpose!T210</f>
        <v>0</v>
      </c>
    </row>
    <row r="700" spans="1:23" x14ac:dyDescent="0.2">
      <c r="A700" s="2"/>
      <c r="B700" s="3"/>
      <c r="C700" s="4" t="str">
        <f>C$12</f>
        <v>PER PUPIL</v>
      </c>
      <c r="I700" s="10">
        <f>I699/(D699)</f>
        <v>13072.809649122806</v>
      </c>
      <c r="J700" s="10">
        <f>J699/(D699)</f>
        <v>178.37417763157896</v>
      </c>
      <c r="K700" s="10"/>
      <c r="L700" s="10"/>
      <c r="M700" s="10">
        <f t="shared" ref="M700:R700" si="159">M699/($D699)</f>
        <v>0</v>
      </c>
      <c r="N700" s="10">
        <f t="shared" si="159"/>
        <v>13251.183826754386</v>
      </c>
      <c r="O700" s="43">
        <f t="shared" si="159"/>
        <v>-0.65663377193088401</v>
      </c>
      <c r="P700" s="10">
        <f t="shared" si="159"/>
        <v>13250.527192982456</v>
      </c>
      <c r="Q700" s="10">
        <f t="shared" si="159"/>
        <v>12650.844188596491</v>
      </c>
      <c r="R700" s="10">
        <f t="shared" si="159"/>
        <v>1471541.7214912281</v>
      </c>
      <c r="S700" s="37"/>
      <c r="T700" s="41">
        <f>T699/($D699)</f>
        <v>599.68300438596486</v>
      </c>
      <c r="U700" s="41">
        <f>U699/($D699)</f>
        <v>9.5736284397150336E-13</v>
      </c>
      <c r="V700" s="41">
        <f>V699/($D699)</f>
        <v>411.18421052631578</v>
      </c>
      <c r="W700" s="41">
        <f>W699/($D699)</f>
        <v>0</v>
      </c>
    </row>
    <row r="701" spans="1:23" x14ac:dyDescent="0.2">
      <c r="A701" s="2"/>
      <c r="B701" s="3"/>
      <c r="C701" s="4"/>
      <c r="I701" s="10"/>
      <c r="J701" s="10"/>
      <c r="K701" s="10"/>
      <c r="L701" s="10"/>
      <c r="M701" s="10"/>
      <c r="N701" s="10"/>
      <c r="O701" s="43"/>
      <c r="P701" s="10"/>
      <c r="Q701" s="10"/>
      <c r="R701" s="10"/>
      <c r="S701" s="37"/>
      <c r="T701" s="44"/>
      <c r="U701" s="44"/>
      <c r="V701" s="44"/>
      <c r="W701" s="44"/>
    </row>
    <row r="702" spans="1:23" x14ac:dyDescent="0.2">
      <c r="A702" s="3" t="s">
        <v>238</v>
      </c>
      <c r="B702" s="3"/>
      <c r="C702" s="8" t="s">
        <v>249</v>
      </c>
      <c r="I702" s="10"/>
      <c r="J702" s="10"/>
      <c r="K702" s="10"/>
      <c r="L702" s="10"/>
      <c r="M702" s="10"/>
      <c r="N702" s="10"/>
      <c r="O702" s="43"/>
      <c r="P702" s="10"/>
      <c r="Q702" s="10"/>
      <c r="R702" s="10"/>
      <c r="S702" s="37"/>
      <c r="T702" s="44"/>
      <c r="U702" s="44"/>
      <c r="V702" s="44"/>
      <c r="W702" s="44"/>
    </row>
    <row r="703" spans="1:23" x14ac:dyDescent="0.2">
      <c r="A703" s="2"/>
      <c r="B703" s="3"/>
      <c r="C703" s="4" t="str">
        <f>C$11</f>
        <v>TOTAL</v>
      </c>
      <c r="D703" s="32">
        <f>[1]transpose!A211</f>
        <v>80.399999999999991</v>
      </c>
      <c r="E703" s="32">
        <f>[1]transpose!B211</f>
        <v>0</v>
      </c>
      <c r="F703" s="32">
        <f>[1]transpose!C211</f>
        <v>0</v>
      </c>
      <c r="G703" s="32">
        <f>[1]transpose!D211</f>
        <v>0</v>
      </c>
      <c r="H703" s="32">
        <f>[1]transpose!E211</f>
        <v>25.1</v>
      </c>
      <c r="I703" s="10">
        <f>[1]transpose!F211</f>
        <v>1296446.3</v>
      </c>
      <c r="J703" s="10">
        <f>[1]transpose!G211</f>
        <v>0</v>
      </c>
      <c r="K703" s="10">
        <f>[1]transpose!H211</f>
        <v>0</v>
      </c>
      <c r="L703" s="10">
        <f>[1]transpose!I211</f>
        <v>0</v>
      </c>
      <c r="M703" s="10">
        <f>[1]transpose!J211</f>
        <v>0</v>
      </c>
      <c r="N703" s="10">
        <f>[1]transpose!K211</f>
        <v>1296446.3</v>
      </c>
      <c r="O703" s="43">
        <f>[1]transpose!L211</f>
        <v>-179.07000000002154</v>
      </c>
      <c r="P703" s="10">
        <f>[1]transpose!M211</f>
        <v>1296267.23</v>
      </c>
      <c r="Q703" s="10">
        <f>[1]transpose!N211</f>
        <v>1198537.78</v>
      </c>
      <c r="R703" s="10">
        <f>[1]transpose!O211</f>
        <v>299260370</v>
      </c>
      <c r="S703" s="37">
        <f>[1]transpose!P211</f>
        <v>4.0049999999999999</v>
      </c>
      <c r="T703" s="41">
        <f>[1]transpose!Q211</f>
        <v>97729.45</v>
      </c>
      <c r="U703" s="41">
        <f>[1]transpose!R211</f>
        <v>0</v>
      </c>
      <c r="V703" s="41">
        <f>[1]transpose!S211</f>
        <v>130000</v>
      </c>
      <c r="W703" s="41">
        <f>[1]transpose!T211</f>
        <v>0</v>
      </c>
    </row>
    <row r="704" spans="1:23" x14ac:dyDescent="0.2">
      <c r="A704" s="2"/>
      <c r="B704" s="3"/>
      <c r="C704" s="4" t="str">
        <f>C$12</f>
        <v>PER PUPIL</v>
      </c>
      <c r="I704" s="10">
        <f>I703/(D703)</f>
        <v>16124.953980099504</v>
      </c>
      <c r="J704" s="10">
        <f>J703/(D703)</f>
        <v>0</v>
      </c>
      <c r="K704" s="10"/>
      <c r="L704" s="10"/>
      <c r="M704" s="10">
        <f t="shared" ref="M704:R704" si="160">M703/($D703)</f>
        <v>0</v>
      </c>
      <c r="N704" s="10">
        <f t="shared" si="160"/>
        <v>16124.953980099504</v>
      </c>
      <c r="O704" s="43">
        <f t="shared" si="160"/>
        <v>-2.2272388059704173</v>
      </c>
      <c r="P704" s="10">
        <f t="shared" si="160"/>
        <v>16122.726741293534</v>
      </c>
      <c r="Q704" s="10">
        <f t="shared" si="160"/>
        <v>14907.186318407963</v>
      </c>
      <c r="R704" s="10">
        <f t="shared" si="160"/>
        <v>3722143.9054726372</v>
      </c>
      <c r="S704" s="37"/>
      <c r="T704" s="41">
        <f>T703/($D703)</f>
        <v>1215.5404228855723</v>
      </c>
      <c r="U704" s="41">
        <f>U703/($D703)</f>
        <v>0</v>
      </c>
      <c r="V704" s="41">
        <f>V703/($D703)</f>
        <v>1616.9154228855723</v>
      </c>
      <c r="W704" s="41">
        <f>W703/($D703)</f>
        <v>0</v>
      </c>
    </row>
    <row r="705" spans="1:23" x14ac:dyDescent="0.2">
      <c r="A705" s="2"/>
      <c r="B705" s="3"/>
      <c r="C705" s="4"/>
      <c r="I705" s="10"/>
      <c r="J705" s="10"/>
      <c r="K705" s="10"/>
      <c r="L705" s="10"/>
      <c r="M705" s="10"/>
      <c r="N705" s="10"/>
      <c r="O705" s="43"/>
      <c r="P705" s="10"/>
      <c r="Q705" s="10"/>
      <c r="R705" s="10"/>
      <c r="S705" s="37"/>
      <c r="T705" s="44"/>
      <c r="U705" s="44"/>
      <c r="V705" s="44"/>
      <c r="W705" s="44"/>
    </row>
    <row r="706" spans="1:23" x14ac:dyDescent="0.2">
      <c r="A706" s="3" t="s">
        <v>250</v>
      </c>
      <c r="B706" s="3"/>
      <c r="C706" s="8" t="s">
        <v>251</v>
      </c>
      <c r="I706" s="10"/>
      <c r="J706" s="10"/>
      <c r="K706" s="10"/>
      <c r="L706" s="10"/>
      <c r="M706" s="10"/>
      <c r="N706" s="10"/>
      <c r="O706" s="43"/>
      <c r="P706" s="10"/>
      <c r="Q706" s="10"/>
      <c r="R706" s="10"/>
      <c r="S706" s="37"/>
      <c r="T706" s="44"/>
      <c r="U706" s="44"/>
      <c r="V706" s="44"/>
      <c r="W706" s="44"/>
    </row>
    <row r="707" spans="1:23" x14ac:dyDescent="0.2">
      <c r="A707" s="2"/>
      <c r="B707" s="3"/>
      <c r="C707" s="4" t="str">
        <f>C$11</f>
        <v>TOTAL</v>
      </c>
      <c r="D707" s="32">
        <f>[1]transpose!A212</f>
        <v>773.4</v>
      </c>
      <c r="E707" s="32">
        <f>[1]transpose!B212</f>
        <v>0</v>
      </c>
      <c r="F707" s="32">
        <f>[1]transpose!C212</f>
        <v>0</v>
      </c>
      <c r="G707" s="32">
        <f>[1]transpose!D212</f>
        <v>0</v>
      </c>
      <c r="H707" s="32">
        <f>[1]transpose!E212</f>
        <v>410.1</v>
      </c>
      <c r="I707" s="10">
        <f>[1]transpose!F212</f>
        <v>6915270.7199999997</v>
      </c>
      <c r="J707" s="10">
        <f>[1]transpose!G212</f>
        <v>0</v>
      </c>
      <c r="K707" s="10">
        <f>[1]transpose!H212</f>
        <v>0</v>
      </c>
      <c r="L707" s="10">
        <f>[1]transpose!I212</f>
        <v>0</v>
      </c>
      <c r="M707" s="10">
        <f>[1]transpose!J212</f>
        <v>0</v>
      </c>
      <c r="N707" s="10">
        <f>[1]transpose!K212</f>
        <v>6915270.7199999997</v>
      </c>
      <c r="O707" s="43">
        <f>[1]transpose!L212</f>
        <v>-896709.95473962603</v>
      </c>
      <c r="P707" s="10">
        <f>[1]transpose!M212</f>
        <v>6018560.7652603742</v>
      </c>
      <c r="Q707" s="10">
        <f>[1]transpose!N212</f>
        <v>2050429.09</v>
      </c>
      <c r="R707" s="10">
        <f>[1]transpose!O212</f>
        <v>111770460</v>
      </c>
      <c r="S707" s="37">
        <f>[1]transpose!P212</f>
        <v>18.344999999999999</v>
      </c>
      <c r="T707" s="41">
        <f>[1]transpose!Q212</f>
        <v>257428.03</v>
      </c>
      <c r="U707" s="41">
        <f>[1]transpose!R212</f>
        <v>3710703.6452603745</v>
      </c>
      <c r="V707" s="41">
        <f>[1]transpose!S212</f>
        <v>1194000</v>
      </c>
      <c r="W707" s="41">
        <f>[1]transpose!T212</f>
        <v>49026.290174735397</v>
      </c>
    </row>
    <row r="708" spans="1:23" x14ac:dyDescent="0.2">
      <c r="A708" s="2"/>
      <c r="B708" s="3"/>
      <c r="C708" s="4" t="str">
        <f>C$12</f>
        <v>PER PUPIL</v>
      </c>
      <c r="I708" s="10">
        <f>I707/(D707)</f>
        <v>8941.3896043444529</v>
      </c>
      <c r="J708" s="10">
        <f>J707/(D707)</f>
        <v>0</v>
      </c>
      <c r="K708" s="10"/>
      <c r="L708" s="10"/>
      <c r="M708" s="10">
        <f t="shared" ref="M708:R708" si="161">M707/($D707)</f>
        <v>0</v>
      </c>
      <c r="N708" s="10">
        <f t="shared" si="161"/>
        <v>8941.3896043444529</v>
      </c>
      <c r="O708" s="43">
        <f t="shared" si="161"/>
        <v>-1159.4387829578823</v>
      </c>
      <c r="P708" s="10">
        <f t="shared" si="161"/>
        <v>7781.9508213865711</v>
      </c>
      <c r="Q708" s="10">
        <f t="shared" si="161"/>
        <v>2651.1883760020692</v>
      </c>
      <c r="R708" s="10">
        <f t="shared" si="161"/>
        <v>144518.30876648566</v>
      </c>
      <c r="S708" s="37"/>
      <c r="T708" s="41">
        <f>T707/($D707)</f>
        <v>332.85237910524955</v>
      </c>
      <c r="U708" s="41">
        <f>U707/($D707)</f>
        <v>4797.9100662792534</v>
      </c>
      <c r="V708" s="41">
        <f>V707/($D707)</f>
        <v>1543.8324282389449</v>
      </c>
      <c r="W708" s="41">
        <f>W707/($D707)</f>
        <v>63.390600174211791</v>
      </c>
    </row>
    <row r="709" spans="1:23" x14ac:dyDescent="0.2">
      <c r="A709" s="2"/>
      <c r="B709" s="3"/>
      <c r="C709" s="4"/>
      <c r="I709" s="10"/>
      <c r="J709" s="10"/>
      <c r="K709" s="10"/>
      <c r="L709" s="10"/>
      <c r="M709" s="10"/>
      <c r="N709" s="10"/>
      <c r="O709" s="43"/>
      <c r="P709" s="10"/>
      <c r="Q709" s="10"/>
      <c r="R709" s="10"/>
      <c r="S709" s="37"/>
      <c r="T709" s="44"/>
      <c r="U709" s="44"/>
      <c r="V709" s="44"/>
      <c r="W709" s="44"/>
    </row>
    <row r="710" spans="1:23" x14ac:dyDescent="0.2">
      <c r="A710" s="3" t="s">
        <v>250</v>
      </c>
      <c r="B710" s="3"/>
      <c r="C710" s="8" t="s">
        <v>252</v>
      </c>
      <c r="I710" s="10"/>
      <c r="J710" s="10"/>
      <c r="K710" s="10"/>
      <c r="L710" s="10"/>
      <c r="M710" s="10"/>
      <c r="N710" s="10"/>
      <c r="O710" s="43"/>
      <c r="P710" s="10"/>
      <c r="Q710" s="10"/>
      <c r="R710" s="10"/>
      <c r="S710" s="37"/>
      <c r="T710" s="44"/>
      <c r="U710" s="44"/>
      <c r="V710" s="44"/>
      <c r="W710" s="44"/>
    </row>
    <row r="711" spans="1:23" x14ac:dyDescent="0.2">
      <c r="A711" s="2"/>
      <c r="B711" s="3"/>
      <c r="C711" s="4" t="str">
        <f>C$11</f>
        <v>TOTAL</v>
      </c>
      <c r="D711" s="32">
        <f>[1]transpose!A213</f>
        <v>664.5</v>
      </c>
      <c r="E711" s="32">
        <f>[1]transpose!B213</f>
        <v>0</v>
      </c>
      <c r="F711" s="32">
        <f>[1]transpose!C213</f>
        <v>0</v>
      </c>
      <c r="G711" s="32">
        <f>[1]transpose!D213</f>
        <v>0</v>
      </c>
      <c r="H711" s="32">
        <f>[1]transpose!E213</f>
        <v>236</v>
      </c>
      <c r="I711" s="10">
        <f>[1]transpose!F213</f>
        <v>5676270.25</v>
      </c>
      <c r="J711" s="10">
        <f>[1]transpose!G213</f>
        <v>0</v>
      </c>
      <c r="K711" s="10">
        <f>[1]transpose!H213</f>
        <v>0</v>
      </c>
      <c r="L711" s="10">
        <f>[1]transpose!I213</f>
        <v>0</v>
      </c>
      <c r="M711" s="10">
        <f>[1]transpose!J213</f>
        <v>0</v>
      </c>
      <c r="N711" s="10">
        <f>[1]transpose!K213</f>
        <v>5676270.25</v>
      </c>
      <c r="O711" s="43">
        <f>[1]transpose!L213</f>
        <v>-736047.5453616638</v>
      </c>
      <c r="P711" s="10">
        <f>[1]transpose!M213</f>
        <v>4940222.7046383359</v>
      </c>
      <c r="Q711" s="10">
        <f>[1]transpose!N213</f>
        <v>1443326.19</v>
      </c>
      <c r="R711" s="10">
        <f>[1]transpose!O213</f>
        <v>96016910</v>
      </c>
      <c r="S711" s="37">
        <f>[1]transpose!P213</f>
        <v>15.032</v>
      </c>
      <c r="T711" s="41">
        <f>[1]transpose!Q213</f>
        <v>176363.66</v>
      </c>
      <c r="U711" s="41">
        <f>[1]transpose!R213</f>
        <v>3320532.8546383358</v>
      </c>
      <c r="V711" s="41">
        <f>[1]transpose!S213</f>
        <v>400000</v>
      </c>
      <c r="W711" s="41">
        <f>[1]transpose!T213</f>
        <v>0</v>
      </c>
    </row>
    <row r="712" spans="1:23" x14ac:dyDescent="0.2">
      <c r="A712" s="2"/>
      <c r="B712" s="3"/>
      <c r="C712" s="4" t="str">
        <f>C$12</f>
        <v>PER PUPIL</v>
      </c>
      <c r="I712" s="10">
        <f>I711/(D711)</f>
        <v>8542.1674191121147</v>
      </c>
      <c r="J712" s="10">
        <f>J711/(D711)</f>
        <v>0</v>
      </c>
      <c r="K712" s="10"/>
      <c r="L712" s="10"/>
      <c r="M712" s="10">
        <f t="shared" ref="M712:R712" si="162">M711/($D711)</f>
        <v>0</v>
      </c>
      <c r="N712" s="10">
        <f t="shared" si="162"/>
        <v>8542.1674191121147</v>
      </c>
      <c r="O712" s="43">
        <f t="shared" si="162"/>
        <v>-1107.6712496037078</v>
      </c>
      <c r="P712" s="10">
        <f t="shared" si="162"/>
        <v>7434.4961695084057</v>
      </c>
      <c r="Q712" s="10">
        <f t="shared" si="162"/>
        <v>2172.0484424379233</v>
      </c>
      <c r="R712" s="10">
        <f t="shared" si="162"/>
        <v>144494.97366440934</v>
      </c>
      <c r="S712" s="37"/>
      <c r="T712" s="41">
        <f>T711/($D711)</f>
        <v>265.40806621519943</v>
      </c>
      <c r="U712" s="41">
        <f>U711/($D711)</f>
        <v>4997.0396608552837</v>
      </c>
      <c r="V712" s="41">
        <f>V711/($D711)</f>
        <v>601.95635816403308</v>
      </c>
      <c r="W712" s="41">
        <f>W711/($D711)</f>
        <v>0</v>
      </c>
    </row>
    <row r="713" spans="1:23" x14ac:dyDescent="0.2">
      <c r="A713" s="2"/>
      <c r="B713" s="3"/>
      <c r="C713" s="4"/>
      <c r="I713" s="10"/>
      <c r="J713" s="10"/>
      <c r="K713" s="10"/>
      <c r="L713" s="10"/>
      <c r="M713" s="10"/>
      <c r="N713" s="10"/>
      <c r="O713" s="43"/>
      <c r="P713" s="10"/>
      <c r="Q713" s="10"/>
      <c r="R713" s="10"/>
      <c r="S713" s="37"/>
      <c r="T713" s="44"/>
      <c r="U713" s="44"/>
      <c r="V713" s="44"/>
      <c r="W713" s="44"/>
    </row>
    <row r="714" spans="1:23" x14ac:dyDescent="0.2">
      <c r="A714" s="3" t="s">
        <v>250</v>
      </c>
      <c r="B714" s="3"/>
      <c r="C714" s="8" t="s">
        <v>253</v>
      </c>
      <c r="I714" s="10"/>
      <c r="J714" s="10"/>
      <c r="K714" s="10"/>
      <c r="L714" s="10"/>
      <c r="M714" s="10"/>
      <c r="N714" s="10"/>
      <c r="O714" s="43"/>
      <c r="P714" s="10"/>
      <c r="Q714" s="10"/>
      <c r="R714" s="10"/>
      <c r="S714" s="37"/>
      <c r="T714" s="44"/>
      <c r="U714" s="44"/>
      <c r="V714" s="44"/>
      <c r="W714" s="44"/>
    </row>
    <row r="715" spans="1:23" x14ac:dyDescent="0.2">
      <c r="A715" s="2"/>
      <c r="B715" s="3"/>
      <c r="C715" s="4" t="str">
        <f>C$11</f>
        <v>TOTAL</v>
      </c>
      <c r="D715" s="32">
        <f>[1]transpose!A214</f>
        <v>172.8</v>
      </c>
      <c r="E715" s="32">
        <f>[1]transpose!B214</f>
        <v>0</v>
      </c>
      <c r="F715" s="32">
        <f>[1]transpose!C214</f>
        <v>0</v>
      </c>
      <c r="G715" s="32">
        <f>[1]transpose!D214</f>
        <v>0</v>
      </c>
      <c r="H715" s="32">
        <f>[1]transpose!E214</f>
        <v>78</v>
      </c>
      <c r="I715" s="10">
        <f>[1]transpose!F214</f>
        <v>2403430.9200000004</v>
      </c>
      <c r="J715" s="10">
        <f>[1]transpose!G214</f>
        <v>0</v>
      </c>
      <c r="K715" s="10">
        <f>[1]transpose!H214</f>
        <v>0</v>
      </c>
      <c r="L715" s="10">
        <f>[1]transpose!I214</f>
        <v>0</v>
      </c>
      <c r="M715" s="10">
        <f>[1]transpose!J214</f>
        <v>0</v>
      </c>
      <c r="N715" s="10">
        <f>[1]transpose!K214</f>
        <v>2403430.9200000004</v>
      </c>
      <c r="O715" s="43">
        <f>[1]transpose!L214</f>
        <v>-311655.25093036675</v>
      </c>
      <c r="P715" s="10">
        <f>[1]transpose!M214</f>
        <v>2091775.6690696336</v>
      </c>
      <c r="Q715" s="10">
        <f>[1]transpose!N214</f>
        <v>352815.97</v>
      </c>
      <c r="R715" s="10">
        <f>[1]transpose!O214</f>
        <v>16411572</v>
      </c>
      <c r="S715" s="37">
        <f>[1]transpose!P214</f>
        <v>21.498000000000001</v>
      </c>
      <c r="T715" s="41">
        <f>[1]transpose!Q214</f>
        <v>43975.42</v>
      </c>
      <c r="U715" s="41">
        <f>[1]transpose!R214</f>
        <v>1694984.2790696337</v>
      </c>
      <c r="V715" s="41">
        <f>[1]transpose!S214</f>
        <v>0</v>
      </c>
      <c r="W715" s="41">
        <f>[1]transpose!T214</f>
        <v>0</v>
      </c>
    </row>
    <row r="716" spans="1:23" x14ac:dyDescent="0.2">
      <c r="A716" s="2"/>
      <c r="B716" s="3"/>
      <c r="C716" s="4" t="str">
        <f>C$12</f>
        <v>PER PUPIL</v>
      </c>
      <c r="I716" s="10">
        <f>I715/(D715)</f>
        <v>13908.743750000001</v>
      </c>
      <c r="J716" s="10">
        <f>J715/(D715)</f>
        <v>0</v>
      </c>
      <c r="K716" s="10"/>
      <c r="L716" s="10"/>
      <c r="M716" s="10">
        <f t="shared" ref="M716:R716" si="163">M715/($D715)</f>
        <v>0</v>
      </c>
      <c r="N716" s="10">
        <f t="shared" si="163"/>
        <v>13908.743750000001</v>
      </c>
      <c r="O716" s="43">
        <f t="shared" si="163"/>
        <v>-1803.5604799211037</v>
      </c>
      <c r="P716" s="10">
        <f t="shared" si="163"/>
        <v>12105.183270078896</v>
      </c>
      <c r="Q716" s="10">
        <f t="shared" si="163"/>
        <v>2041.7590856481479</v>
      </c>
      <c r="R716" s="10">
        <f t="shared" si="163"/>
        <v>94974.375</v>
      </c>
      <c r="S716" s="37"/>
      <c r="T716" s="41">
        <f>T715/($D715)</f>
        <v>254.48738425925924</v>
      </c>
      <c r="U716" s="41">
        <f>U715/($D715)</f>
        <v>9808.9368001714902</v>
      </c>
      <c r="V716" s="41">
        <f>V715/($D715)</f>
        <v>0</v>
      </c>
      <c r="W716" s="41">
        <f>W715/($D715)</f>
        <v>0</v>
      </c>
    </row>
    <row r="717" spans="1:23" x14ac:dyDescent="0.2">
      <c r="A717" s="2"/>
      <c r="B717" s="3"/>
      <c r="C717" s="4"/>
      <c r="I717" s="10"/>
      <c r="J717" s="10"/>
      <c r="K717" s="10"/>
      <c r="L717" s="10"/>
      <c r="M717" s="10"/>
      <c r="N717" s="10"/>
      <c r="O717" s="43"/>
      <c r="P717" s="10"/>
      <c r="Q717" s="10"/>
      <c r="R717" s="10"/>
      <c r="S717" s="37"/>
      <c r="T717" s="44"/>
      <c r="U717" s="44"/>
      <c r="V717" s="44"/>
      <c r="W717" s="44"/>
    </row>
    <row r="718" spans="1:23" x14ac:dyDescent="0.2">
      <c r="A718" s="3" t="s">
        <v>250</v>
      </c>
      <c r="B718" s="3"/>
      <c r="C718" s="8" t="s">
        <v>254</v>
      </c>
      <c r="I718" s="10"/>
      <c r="J718" s="10"/>
      <c r="K718" s="10"/>
      <c r="L718" s="10"/>
      <c r="M718" s="10"/>
      <c r="N718" s="10"/>
      <c r="O718" s="43"/>
      <c r="P718" s="10"/>
      <c r="Q718" s="10"/>
      <c r="R718" s="10"/>
      <c r="S718" s="37"/>
      <c r="T718" s="44"/>
      <c r="U718" s="44"/>
      <c r="V718" s="44"/>
      <c r="W718" s="44"/>
    </row>
    <row r="719" spans="1:23" x14ac:dyDescent="0.2">
      <c r="A719" s="2"/>
      <c r="B719" s="3"/>
      <c r="C719" s="4" t="s">
        <v>10</v>
      </c>
      <c r="D719" s="32">
        <f>[1]transpose!A215</f>
        <v>73.400000000000006</v>
      </c>
      <c r="E719" s="32">
        <f>[1]transpose!B215</f>
        <v>0</v>
      </c>
      <c r="F719" s="32">
        <f>[1]transpose!C215</f>
        <v>0</v>
      </c>
      <c r="G719" s="32">
        <f>[1]transpose!D215</f>
        <v>0</v>
      </c>
      <c r="H719" s="32">
        <f>[1]transpose!E215</f>
        <v>12</v>
      </c>
      <c r="I719" s="10">
        <f>[1]transpose!F215</f>
        <v>1215199.1599999999</v>
      </c>
      <c r="J719" s="10">
        <f>[1]transpose!G215</f>
        <v>3674.41</v>
      </c>
      <c r="K719" s="10">
        <f>[1]transpose!H215</f>
        <v>0</v>
      </c>
      <c r="L719" s="10">
        <f>[1]transpose!I215</f>
        <v>0</v>
      </c>
      <c r="M719" s="10">
        <f>[1]transpose!J215</f>
        <v>0</v>
      </c>
      <c r="N719" s="10">
        <f>[1]transpose!K215</f>
        <v>1218873.5699999998</v>
      </c>
      <c r="O719" s="43">
        <f>[1]transpose!L215</f>
        <v>-158052.5344621687</v>
      </c>
      <c r="P719" s="10">
        <f>[1]transpose!M215</f>
        <v>1060821.035537831</v>
      </c>
      <c r="Q719" s="10">
        <f>[1]transpose!N215</f>
        <v>390309.11</v>
      </c>
      <c r="R719" s="10">
        <f>[1]transpose!O215</f>
        <v>19837820</v>
      </c>
      <c r="S719" s="37">
        <f>[1]transpose!P215</f>
        <v>19.675000000000001</v>
      </c>
      <c r="T719" s="41">
        <f>[1]transpose!Q215</f>
        <v>43395.46</v>
      </c>
      <c r="U719" s="41">
        <f>[1]transpose!R215</f>
        <v>627116.46553783107</v>
      </c>
      <c r="V719" s="41">
        <f>[1]transpose!S215</f>
        <v>27380</v>
      </c>
      <c r="W719" s="41">
        <f>[1]transpose!T215</f>
        <v>0</v>
      </c>
    </row>
    <row r="720" spans="1:23" x14ac:dyDescent="0.2">
      <c r="A720" s="2"/>
      <c r="B720" s="3"/>
      <c r="C720" s="4" t="str">
        <f>C$12</f>
        <v>PER PUPIL</v>
      </c>
      <c r="I720" s="10">
        <f>I719/(D719)</f>
        <v>16555.846866485012</v>
      </c>
      <c r="J720" s="10">
        <f>J719/(D719)</f>
        <v>50.060081743869205</v>
      </c>
      <c r="K720" s="10">
        <f>(K719/$D719)</f>
        <v>0</v>
      </c>
      <c r="L720" s="10"/>
      <c r="M720" s="10">
        <f>M719/($D719)</f>
        <v>0</v>
      </c>
      <c r="N720" s="10">
        <f>N719/($D719)</f>
        <v>16605.90694822888</v>
      </c>
      <c r="O720" s="43">
        <f>O719/($D719)</f>
        <v>-2153.3042842257314</v>
      </c>
      <c r="P720" s="10"/>
      <c r="Q720" s="10">
        <f>Q719/($D719)</f>
        <v>5317.5628065395085</v>
      </c>
      <c r="R720" s="10">
        <f>R719/($D719)</f>
        <v>270270.02724795637</v>
      </c>
      <c r="S720" s="37"/>
      <c r="T720" s="41">
        <f>T719/($D719)</f>
        <v>591.2188010899182</v>
      </c>
      <c r="U720" s="41">
        <f>U719/($D719)</f>
        <v>8543.8210563737193</v>
      </c>
      <c r="V720" s="41">
        <f>V719/($D719)</f>
        <v>373.0245231607629</v>
      </c>
      <c r="W720" s="41">
        <f>W719/($D719)</f>
        <v>0</v>
      </c>
    </row>
    <row r="721" spans="1:23" x14ac:dyDescent="0.2">
      <c r="A721" s="2"/>
      <c r="B721" s="3"/>
      <c r="C721" s="4"/>
      <c r="I721" s="10"/>
      <c r="J721" s="10"/>
      <c r="K721" s="10"/>
      <c r="L721" s="10"/>
      <c r="M721" s="10"/>
      <c r="N721" s="10"/>
      <c r="O721" s="43"/>
      <c r="P721" s="45"/>
      <c r="Q721" s="46"/>
      <c r="R721" s="46"/>
      <c r="S721" s="47"/>
      <c r="T721" s="44"/>
      <c r="U721" s="44"/>
      <c r="V721" s="44"/>
      <c r="W721" s="44"/>
    </row>
    <row r="722" spans="1:23" x14ac:dyDescent="0.2">
      <c r="A722" s="3" t="s">
        <v>28</v>
      </c>
      <c r="B722" s="3"/>
      <c r="C722" s="8" t="s">
        <v>255</v>
      </c>
      <c r="D722" s="32">
        <f>[1]transpose!A216</f>
        <v>0</v>
      </c>
      <c r="E722" s="32">
        <f>[1]transpose!B216</f>
        <v>0</v>
      </c>
      <c r="F722" s="32">
        <f>[1]transpose!C216</f>
        <v>0</v>
      </c>
      <c r="G722" s="32">
        <f>[1]transpose!D216</f>
        <v>2</v>
      </c>
      <c r="H722" s="32">
        <f>[1]transpose!E216</f>
        <v>0</v>
      </c>
      <c r="I722" s="10">
        <f>[1]transpose!F216</f>
        <v>0</v>
      </c>
      <c r="J722" s="10">
        <f>[1]transpose!G216</f>
        <v>0</v>
      </c>
      <c r="K722" s="10">
        <f>[1]transpose!H216</f>
        <v>0</v>
      </c>
      <c r="L722" s="10">
        <f>[1]transpose!I216</f>
        <v>0</v>
      </c>
      <c r="M722" s="10">
        <f>[1]transpose!J216</f>
        <v>-93187635.895943046</v>
      </c>
      <c r="N722" s="10">
        <f>[1]transpose!K216</f>
        <v>0</v>
      </c>
      <c r="O722" s="43">
        <f>[1]transpose!L216</f>
        <v>0</v>
      </c>
      <c r="P722" s="10">
        <f>[1]transpose!M216</f>
        <v>93187635.895943046</v>
      </c>
      <c r="Q722" s="10">
        <f>[1]transpose!N216</f>
        <v>0</v>
      </c>
      <c r="R722" s="10">
        <f>[1]transpose!O216</f>
        <v>0</v>
      </c>
      <c r="S722" s="37">
        <f>[1]transpose!P216</f>
        <v>0</v>
      </c>
      <c r="T722" s="41">
        <f>[1]transpose!Q216</f>
        <v>0</v>
      </c>
      <c r="U722" s="41">
        <f>[1]transpose!R216</f>
        <v>0</v>
      </c>
      <c r="V722" s="41">
        <f>[1]transpose!S216</f>
        <v>0</v>
      </c>
      <c r="W722" s="41">
        <f>[1]transpose!T216</f>
        <v>0</v>
      </c>
    </row>
    <row r="723" spans="1:23" x14ac:dyDescent="0.2">
      <c r="A723" s="2"/>
      <c r="B723" s="3"/>
      <c r="C723" s="48"/>
      <c r="I723" s="10"/>
      <c r="J723" s="10"/>
      <c r="K723" s="10"/>
      <c r="L723" s="10"/>
      <c r="M723" s="10"/>
      <c r="N723" s="10"/>
      <c r="O723" s="43"/>
      <c r="P723" s="45"/>
      <c r="Q723" s="46"/>
      <c r="R723" s="10"/>
      <c r="S723" s="47"/>
      <c r="T723" s="44"/>
      <c r="U723" s="44"/>
      <c r="V723" s="44"/>
      <c r="W723" s="44"/>
    </row>
    <row r="724" spans="1:23" x14ac:dyDescent="0.2">
      <c r="A724" s="2"/>
      <c r="B724" s="3"/>
      <c r="C724" s="4"/>
      <c r="I724" s="10"/>
      <c r="J724" s="10"/>
      <c r="K724" s="10"/>
      <c r="L724" s="10"/>
      <c r="M724" s="10"/>
      <c r="N724" s="10"/>
      <c r="O724" s="43"/>
      <c r="P724" s="45"/>
      <c r="Q724" s="46"/>
      <c r="R724" s="46"/>
      <c r="S724" s="47"/>
      <c r="T724" s="44"/>
      <c r="U724" s="44"/>
      <c r="V724" s="44"/>
      <c r="W724" s="44"/>
    </row>
    <row r="725" spans="1:23" x14ac:dyDescent="0.2">
      <c r="A725" s="17" t="s">
        <v>28</v>
      </c>
      <c r="B725" s="17"/>
      <c r="C725" s="49" t="s">
        <v>256</v>
      </c>
      <c r="D725" s="50"/>
      <c r="E725" s="50"/>
      <c r="F725" s="50"/>
      <c r="G725" s="50"/>
      <c r="H725" s="50"/>
      <c r="I725" s="36"/>
      <c r="J725" s="36"/>
      <c r="K725" s="36"/>
      <c r="L725" s="36"/>
      <c r="M725" s="36"/>
      <c r="N725" s="36"/>
      <c r="O725" s="40"/>
      <c r="P725" s="51"/>
      <c r="Q725" s="36"/>
      <c r="R725" s="36"/>
      <c r="S725" s="52"/>
      <c r="T725" s="44"/>
      <c r="U725" s="44"/>
      <c r="V725" s="44"/>
      <c r="W725" s="44"/>
    </row>
    <row r="726" spans="1:23" s="38" customFormat="1" x14ac:dyDescent="0.2">
      <c r="A726" s="53"/>
      <c r="B726" s="17"/>
      <c r="C726" s="54" t="str">
        <f>C$11</f>
        <v>TOTAL</v>
      </c>
      <c r="D726" s="50">
        <f>[1]transpose!A217</f>
        <v>831059.29999999993</v>
      </c>
      <c r="E726" s="50">
        <f>[1]transpose!B217</f>
        <v>13468.300000000003</v>
      </c>
      <c r="F726" s="55">
        <f>[1]transpose!C217</f>
        <v>14665</v>
      </c>
      <c r="G726" s="56">
        <f>[1]transpose!D217</f>
        <v>421.5</v>
      </c>
      <c r="H726" s="50">
        <f>[1]transpose!E217</f>
        <v>304975</v>
      </c>
      <c r="I726" s="36">
        <f>[1]transpose!F217</f>
        <v>6804970594.7940025</v>
      </c>
      <c r="J726" s="36">
        <f>[1]transpose!G217</f>
        <v>8512830.9999999963</v>
      </c>
      <c r="K726" s="36">
        <f>[1]transpose!H217</f>
        <v>111988222.5</v>
      </c>
      <c r="L726" s="36">
        <f>[1]transpose!I217</f>
        <v>3125853.5</v>
      </c>
      <c r="M726" s="36">
        <v>0</v>
      </c>
      <c r="N726" s="36">
        <f>[1]transpose!K217</f>
        <v>6813483425.7939987</v>
      </c>
      <c r="O726" s="40">
        <f>[1]transpose!L217</f>
        <v>-880158989.46882677</v>
      </c>
      <c r="P726" s="57">
        <f>[1]transpose!M217</f>
        <v>5933324436.3251686</v>
      </c>
      <c r="Q726" s="36">
        <f>[1]transpose!N217</f>
        <v>1837512869.7299998</v>
      </c>
      <c r="R726" s="36">
        <f>[1]transpose!O217</f>
        <v>89507044252</v>
      </c>
      <c r="S726" s="52"/>
      <c r="T726" s="42">
        <f>[1]transpose!Q217</f>
        <v>145319037.07999998</v>
      </c>
      <c r="U726" s="42">
        <f>[1]transpose!R217</f>
        <v>3950492529.5151725</v>
      </c>
      <c r="V726" s="42">
        <f>[1]transpose!S217</f>
        <v>808343635.97642076</v>
      </c>
      <c r="W726" s="42">
        <f>[1]transpose!T217</f>
        <v>7492697.3016047152</v>
      </c>
    </row>
    <row r="727" spans="1:23" s="38" customFormat="1" x14ac:dyDescent="0.2">
      <c r="A727" s="53"/>
      <c r="B727" s="58"/>
      <c r="C727" s="54" t="str">
        <f>C$12</f>
        <v>PER PUPIL</v>
      </c>
      <c r="D727" s="50"/>
      <c r="E727" s="50"/>
      <c r="F727" s="59" t="s">
        <v>257</v>
      </c>
      <c r="G727" s="60"/>
      <c r="H727" s="50"/>
      <c r="I727" s="36">
        <f>I726/(D726+E726)</f>
        <v>8057.7243358227752</v>
      </c>
      <c r="J727" s="36">
        <f>J726/(D726+E726)</f>
        <v>10.079991465050989</v>
      </c>
      <c r="K727" s="36">
        <f>K726/F726</f>
        <v>7636.4284009546536</v>
      </c>
      <c r="L727" s="36">
        <f>L726/G726</f>
        <v>7416.0225385527874</v>
      </c>
      <c r="M727" s="36"/>
      <c r="N727" s="36">
        <f>N726/($D728)</f>
        <v>8067.8043272878222</v>
      </c>
      <c r="O727" s="40">
        <f>O726/($D728)</f>
        <v>-1042.190911781719</v>
      </c>
      <c r="P727" s="36">
        <f>P726/($D728)</f>
        <v>7025.613415506099</v>
      </c>
      <c r="Q727" s="36">
        <f>Q726/($D728)</f>
        <v>2175.7878247318381</v>
      </c>
      <c r="R727" s="36">
        <f>R726/($D728)</f>
        <v>105984.74727409738</v>
      </c>
      <c r="S727" s="52"/>
      <c r="T727" s="42">
        <f>T726/($D728)</f>
        <v>172.07138888060021</v>
      </c>
      <c r="U727" s="42">
        <f>U726/($D728)</f>
        <v>4677.7542018936656</v>
      </c>
      <c r="V727" s="61"/>
      <c r="W727" s="61"/>
    </row>
    <row r="728" spans="1:23" s="38" customFormat="1" x14ac:dyDescent="0.2">
      <c r="A728" s="62"/>
      <c r="B728" s="58"/>
      <c r="C728" s="54" t="s">
        <v>258</v>
      </c>
      <c r="D728" s="50">
        <f>D726+E726</f>
        <v>844527.6</v>
      </c>
      <c r="E728" s="50"/>
      <c r="F728" s="50"/>
      <c r="G728" s="50"/>
      <c r="H728" s="50"/>
      <c r="I728" s="35"/>
      <c r="J728" s="35"/>
      <c r="K728" s="63"/>
      <c r="L728" s="64"/>
      <c r="M728" s="35"/>
      <c r="N728" s="35"/>
      <c r="O728" s="36"/>
      <c r="P728" s="50"/>
      <c r="T728" s="64"/>
      <c r="U728" s="63"/>
    </row>
    <row r="729" spans="1:23" s="38" customFormat="1" x14ac:dyDescent="0.2">
      <c r="A729" s="58"/>
      <c r="B729" s="58"/>
      <c r="C729" s="54" t="s">
        <v>259</v>
      </c>
      <c r="D729" s="50"/>
      <c r="E729" s="50"/>
      <c r="F729" s="50"/>
      <c r="G729" s="50"/>
      <c r="H729" s="50"/>
      <c r="I729" s="35"/>
      <c r="J729" s="35"/>
      <c r="K729" s="63"/>
      <c r="L729" s="64"/>
      <c r="M729" s="35"/>
      <c r="N729" s="35"/>
      <c r="O729" s="36"/>
      <c r="P729" s="52"/>
      <c r="Q729" s="35">
        <f>Q726/P726</f>
        <v>0.30969364467587951</v>
      </c>
      <c r="R729" s="35"/>
      <c r="T729" s="65">
        <f>T726/P726</f>
        <v>2.4492009267237033E-2</v>
      </c>
      <c r="U729" s="38">
        <f>U726/P726</f>
        <v>0.66581434605688405</v>
      </c>
    </row>
    <row r="730" spans="1:23" s="38" customFormat="1" x14ac:dyDescent="0.2">
      <c r="A730" s="58"/>
      <c r="B730" s="58"/>
      <c r="C730" s="63"/>
      <c r="D730" s="50"/>
      <c r="E730" s="50"/>
      <c r="F730" s="50"/>
      <c r="G730" s="50"/>
      <c r="H730" s="50"/>
      <c r="I730" s="35"/>
      <c r="J730" s="35"/>
      <c r="K730" s="63"/>
      <c r="L730" s="64"/>
      <c r="M730" s="35"/>
      <c r="N730" s="35"/>
      <c r="O730" s="36"/>
      <c r="P730" s="52"/>
      <c r="T730" s="65"/>
    </row>
    <row r="731" spans="1:23" s="38" customFormat="1" x14ac:dyDescent="0.2">
      <c r="A731" s="58"/>
      <c r="B731" s="58"/>
      <c r="C731" s="63"/>
      <c r="D731" s="50"/>
      <c r="E731" s="50"/>
      <c r="F731" s="50"/>
      <c r="G731" s="50"/>
      <c r="H731" s="50"/>
      <c r="I731" s="35"/>
      <c r="J731" s="35"/>
      <c r="K731" s="63"/>
      <c r="L731" s="64"/>
      <c r="M731" s="35"/>
      <c r="N731" s="35"/>
      <c r="O731" s="36"/>
      <c r="P731" s="52"/>
      <c r="T731" s="65"/>
    </row>
    <row r="732" spans="1:23" s="38" customFormat="1" x14ac:dyDescent="0.2">
      <c r="A732" s="58"/>
      <c r="B732" s="58"/>
      <c r="C732" s="63"/>
      <c r="D732" s="50"/>
      <c r="E732" s="50"/>
      <c r="F732" s="50"/>
      <c r="G732" s="50"/>
      <c r="H732" s="50"/>
      <c r="I732" s="35"/>
      <c r="J732" s="35"/>
      <c r="K732" s="63"/>
      <c r="L732" s="64"/>
      <c r="M732" s="35"/>
      <c r="N732" s="35"/>
      <c r="O732" s="36"/>
      <c r="P732" s="52"/>
      <c r="T732" s="65"/>
    </row>
    <row r="733" spans="1:23" s="38" customFormat="1" x14ac:dyDescent="0.2">
      <c r="A733" s="17"/>
      <c r="B733" s="17"/>
      <c r="C733" s="49"/>
      <c r="D733" s="50"/>
      <c r="E733" s="50"/>
      <c r="F733" s="50"/>
      <c r="G733" s="50"/>
      <c r="H733" s="50"/>
      <c r="I733" s="35"/>
      <c r="J733" s="35"/>
      <c r="K733" s="63"/>
      <c r="L733" s="64"/>
      <c r="M733" s="35"/>
      <c r="N733" s="35"/>
      <c r="O733" s="36"/>
      <c r="P733" s="66"/>
      <c r="Q733" s="63"/>
      <c r="R733" s="63"/>
      <c r="S733" s="63"/>
      <c r="T733" s="65"/>
    </row>
    <row r="734" spans="1:23" s="38" customFormat="1" x14ac:dyDescent="0.2">
      <c r="A734" s="67"/>
      <c r="B734" s="17"/>
      <c r="C734" s="54"/>
      <c r="D734" s="50"/>
      <c r="E734" s="50"/>
      <c r="F734" s="50"/>
      <c r="G734" s="50"/>
      <c r="H734" s="50"/>
      <c r="I734" s="35"/>
      <c r="J734" s="35"/>
      <c r="K734" s="63"/>
      <c r="L734" s="64"/>
      <c r="M734" s="35"/>
      <c r="N734" s="35"/>
      <c r="O734" s="36"/>
      <c r="P734" s="52"/>
      <c r="Q734" s="63"/>
      <c r="R734" s="63"/>
      <c r="S734" s="63"/>
      <c r="T734" s="64"/>
      <c r="U734" s="50"/>
    </row>
    <row r="735" spans="1:23" s="38" customFormat="1" x14ac:dyDescent="0.2">
      <c r="A735" s="67"/>
      <c r="B735" s="58"/>
      <c r="C735" s="54"/>
      <c r="D735" s="50"/>
      <c r="E735" s="50"/>
      <c r="F735" s="50"/>
      <c r="G735" s="50"/>
      <c r="H735" s="50"/>
      <c r="I735" s="35"/>
      <c r="J735" s="35"/>
      <c r="K735" s="63"/>
      <c r="L735" s="64"/>
      <c r="M735" s="35"/>
      <c r="N735" s="35"/>
      <c r="O735" s="35"/>
      <c r="P735" s="52"/>
      <c r="Q735" s="35"/>
      <c r="R735" s="35"/>
      <c r="S735" s="35"/>
      <c r="T735" s="64"/>
      <c r="U735" s="50"/>
    </row>
    <row r="736" spans="1:23" s="38" customFormat="1" x14ac:dyDescent="0.2">
      <c r="A736" s="67"/>
      <c r="B736" s="58"/>
      <c r="C736" s="63"/>
      <c r="D736" s="50"/>
      <c r="E736" s="50"/>
      <c r="F736" s="50"/>
      <c r="G736" s="50"/>
      <c r="H736" s="50"/>
      <c r="I736" s="35"/>
      <c r="J736" s="35"/>
      <c r="K736" s="63"/>
      <c r="L736" s="64"/>
      <c r="M736" s="35"/>
      <c r="N736" s="35"/>
      <c r="O736" s="36"/>
      <c r="P736" s="52"/>
      <c r="T736" s="64"/>
      <c r="U736" s="63"/>
    </row>
    <row r="737" spans="1:21" s="38" customFormat="1" x14ac:dyDescent="0.2">
      <c r="A737" s="67"/>
      <c r="B737" s="67"/>
      <c r="C737" s="54"/>
      <c r="D737" s="50"/>
      <c r="E737" s="50"/>
      <c r="F737" s="50"/>
      <c r="G737" s="50"/>
      <c r="H737" s="50"/>
      <c r="I737" s="50"/>
      <c r="J737" s="50"/>
      <c r="K737" s="50"/>
      <c r="L737" s="64"/>
      <c r="M737" s="50"/>
      <c r="N737" s="50"/>
      <c r="O737" s="50"/>
      <c r="P737" s="50"/>
      <c r="Q737" s="50"/>
      <c r="R737" s="50"/>
      <c r="S737" s="50"/>
      <c r="T737" s="65"/>
    </row>
    <row r="738" spans="1:21" s="38" customFormat="1" x14ac:dyDescent="0.2">
      <c r="A738" s="58"/>
      <c r="B738" s="58"/>
      <c r="C738" s="63"/>
      <c r="D738" s="50"/>
      <c r="E738" s="50"/>
      <c r="F738" s="50"/>
      <c r="G738" s="50"/>
      <c r="H738" s="50"/>
      <c r="I738" s="50"/>
      <c r="J738" s="50"/>
      <c r="K738" s="50"/>
      <c r="L738" s="64"/>
      <c r="M738" s="50"/>
      <c r="N738" s="50"/>
      <c r="O738" s="50"/>
      <c r="P738" s="50"/>
      <c r="Q738" s="50"/>
      <c r="R738" s="50"/>
      <c r="S738" s="50"/>
      <c r="T738" s="65"/>
    </row>
    <row r="739" spans="1:21" x14ac:dyDescent="0.2">
      <c r="A739" s="58"/>
      <c r="B739" s="58"/>
      <c r="C739" s="63"/>
      <c r="D739" s="50"/>
      <c r="E739" s="50"/>
      <c r="F739" s="50"/>
      <c r="G739" s="50"/>
      <c r="H739" s="50"/>
      <c r="I739" s="50"/>
      <c r="J739" s="50"/>
      <c r="K739" s="50"/>
      <c r="L739" s="64"/>
      <c r="M739" s="50"/>
      <c r="N739" s="50"/>
      <c r="O739" s="50"/>
      <c r="P739" s="50"/>
      <c r="Q739" s="50"/>
      <c r="R739" s="50"/>
      <c r="S739" s="50"/>
    </row>
    <row r="740" spans="1:21" x14ac:dyDescent="0.2">
      <c r="A740" s="58"/>
      <c r="B740" s="58"/>
      <c r="C740" s="68"/>
      <c r="D740" s="69"/>
      <c r="E740" s="70"/>
      <c r="F740" s="71"/>
      <c r="G740" s="72"/>
      <c r="H740" s="72"/>
      <c r="I740" s="72"/>
      <c r="J740" s="72"/>
      <c r="K740" s="72"/>
      <c r="L740" s="73"/>
      <c r="M740" s="72"/>
      <c r="N740" s="72"/>
      <c r="O740" s="72"/>
      <c r="P740" s="72"/>
      <c r="Q740" s="72"/>
      <c r="R740" s="72"/>
      <c r="S740" s="38"/>
    </row>
    <row r="741" spans="1:21" ht="27" customHeight="1" x14ac:dyDescent="0.2">
      <c r="A741" s="74"/>
      <c r="B741" s="74"/>
      <c r="C741" s="74"/>
      <c r="D741" s="75"/>
      <c r="E741" s="75"/>
      <c r="F741" s="75"/>
      <c r="G741" s="75"/>
      <c r="H741" s="75"/>
      <c r="I741" s="75"/>
      <c r="J741" s="75"/>
      <c r="K741" s="75"/>
      <c r="L741" s="76"/>
      <c r="M741" s="75"/>
      <c r="N741" s="75"/>
      <c r="O741" s="75"/>
      <c r="P741" s="75"/>
      <c r="Q741" s="75"/>
      <c r="R741" s="75"/>
      <c r="S741" s="75"/>
    </row>
    <row r="742" spans="1:21" s="79" customFormat="1" x14ac:dyDescent="0.2">
      <c r="A742" s="17"/>
      <c r="B742" s="17"/>
      <c r="C742" s="49"/>
      <c r="D742" s="50"/>
      <c r="E742" s="50"/>
      <c r="F742" s="50"/>
      <c r="G742" s="50"/>
      <c r="H742" s="50"/>
      <c r="I742" s="35"/>
      <c r="J742" s="35"/>
      <c r="K742" s="63"/>
      <c r="L742" s="64"/>
      <c r="M742" s="35"/>
      <c r="N742" s="35"/>
      <c r="O742" s="36"/>
      <c r="P742" s="66"/>
      <c r="Q742" s="63"/>
      <c r="R742" s="63"/>
      <c r="S742" s="63"/>
      <c r="T742" s="77"/>
      <c r="U742" s="78"/>
    </row>
    <row r="743" spans="1:21" x14ac:dyDescent="0.2">
      <c r="A743" s="80"/>
      <c r="B743" s="81"/>
      <c r="C743" s="81"/>
      <c r="D743" s="81"/>
      <c r="E743" s="81"/>
      <c r="F743" s="81"/>
      <c r="G743" s="81"/>
      <c r="H743" s="81"/>
      <c r="I743" s="81"/>
      <c r="J743" s="81"/>
      <c r="K743" s="81"/>
      <c r="L743" s="81"/>
      <c r="M743" s="81"/>
      <c r="N743" s="81"/>
      <c r="O743" s="81"/>
      <c r="P743" s="81"/>
      <c r="Q743" s="81"/>
      <c r="R743" s="81"/>
      <c r="S743" s="81"/>
    </row>
    <row r="744" spans="1:21" x14ac:dyDescent="0.2">
      <c r="A744" s="80"/>
      <c r="B744" s="81"/>
      <c r="C744" s="81"/>
      <c r="D744" s="81"/>
      <c r="E744" s="81"/>
      <c r="F744" s="81"/>
      <c r="G744" s="81"/>
      <c r="H744" s="81"/>
      <c r="I744" s="81"/>
      <c r="J744" s="81"/>
      <c r="K744" s="81"/>
      <c r="L744" s="81"/>
      <c r="M744" s="81"/>
      <c r="N744" s="81"/>
      <c r="O744" s="81"/>
      <c r="P744" s="81"/>
      <c r="Q744" s="81"/>
      <c r="R744" s="81"/>
      <c r="S744" s="81"/>
    </row>
    <row r="745" spans="1:21" ht="18" x14ac:dyDescent="0.25">
      <c r="A745" s="82"/>
      <c r="B745" s="83"/>
      <c r="C745" s="83"/>
      <c r="D745" s="83"/>
      <c r="E745" s="83"/>
      <c r="F745" s="83"/>
      <c r="G745" s="83"/>
      <c r="H745" s="83"/>
      <c r="I745" s="83"/>
      <c r="J745" s="83"/>
      <c r="K745" s="83"/>
      <c r="L745" s="83"/>
      <c r="M745" s="83"/>
      <c r="N745" s="83"/>
      <c r="O745" s="83"/>
      <c r="P745" s="83"/>
      <c r="Q745" s="83"/>
      <c r="R745" s="83"/>
      <c r="S745" s="83"/>
    </row>
    <row r="746" spans="1:21" ht="18" x14ac:dyDescent="0.25">
      <c r="A746" s="84"/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</row>
    <row r="747" spans="1:21" ht="18" x14ac:dyDescent="0.25">
      <c r="A747" s="84"/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</row>
    <row r="748" spans="1:21" ht="18" x14ac:dyDescent="0.25">
      <c r="A748" s="84"/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</row>
    <row r="749" spans="1:21" ht="18" x14ac:dyDescent="0.25">
      <c r="A749" s="84"/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</row>
    <row r="750" spans="1:21" ht="18" x14ac:dyDescent="0.25">
      <c r="A750" s="84"/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</row>
    <row r="751" spans="1:21" ht="18" x14ac:dyDescent="0.25">
      <c r="A751" s="84"/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</row>
    <row r="752" spans="1:21" ht="18" x14ac:dyDescent="0.25">
      <c r="A752" s="84"/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</row>
    <row r="753" spans="1:21" ht="18" x14ac:dyDescent="0.25">
      <c r="A753" s="84"/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</row>
    <row r="754" spans="1:21" ht="18" x14ac:dyDescent="0.25">
      <c r="A754" s="84"/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</row>
    <row r="755" spans="1:21" ht="18" x14ac:dyDescent="0.25">
      <c r="A755" s="84"/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</row>
    <row r="756" spans="1:21" ht="18" x14ac:dyDescent="0.25">
      <c r="A756" s="84"/>
      <c r="B756" s="85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</row>
    <row r="757" spans="1:21" x14ac:dyDescent="0.2">
      <c r="A757" s="86"/>
      <c r="B757" s="87"/>
      <c r="C757" s="87"/>
      <c r="D757" s="87"/>
      <c r="E757" s="87"/>
      <c r="F757" s="87"/>
      <c r="G757" s="87"/>
      <c r="H757" s="87"/>
      <c r="I757" s="87"/>
      <c r="J757" s="87"/>
      <c r="K757" s="87"/>
      <c r="L757" s="87"/>
      <c r="M757" s="87"/>
      <c r="N757" s="87"/>
      <c r="O757" s="87"/>
      <c r="P757" s="87"/>
      <c r="Q757" s="87"/>
      <c r="R757" s="87"/>
      <c r="S757" s="87"/>
    </row>
    <row r="758" spans="1:21" x14ac:dyDescent="0.2">
      <c r="A758" s="58"/>
      <c r="B758" s="58"/>
      <c r="C758" s="63"/>
      <c r="D758" s="50"/>
      <c r="E758" s="50"/>
      <c r="F758" s="50"/>
      <c r="G758" s="50"/>
      <c r="H758" s="50"/>
      <c r="I758" s="35"/>
      <c r="J758" s="35"/>
      <c r="K758" s="63"/>
      <c r="L758" s="64"/>
      <c r="M758" s="35"/>
      <c r="N758" s="35"/>
      <c r="O758" s="36"/>
      <c r="P758" s="52"/>
      <c r="Q758" s="63"/>
      <c r="R758" s="63"/>
      <c r="S758" s="63"/>
    </row>
    <row r="759" spans="1:21" x14ac:dyDescent="0.2">
      <c r="A759" s="58"/>
      <c r="B759" s="58"/>
      <c r="C759" s="63"/>
      <c r="D759" s="50"/>
      <c r="E759" s="50"/>
      <c r="F759" s="50"/>
      <c r="G759" s="50"/>
      <c r="H759" s="50"/>
      <c r="I759" s="35"/>
      <c r="J759" s="35"/>
      <c r="K759" s="63"/>
      <c r="L759" s="64"/>
      <c r="M759" s="35"/>
      <c r="N759" s="35"/>
      <c r="O759" s="36"/>
      <c r="P759" s="52"/>
      <c r="Q759" s="38"/>
      <c r="R759" s="38"/>
      <c r="S759" s="38"/>
      <c r="T759" s="34"/>
      <c r="U759" s="32"/>
    </row>
    <row r="760" spans="1:21" x14ac:dyDescent="0.2">
      <c r="A760" s="58"/>
      <c r="B760" s="58"/>
      <c r="C760" s="63"/>
      <c r="D760" s="50"/>
      <c r="E760" s="50"/>
      <c r="F760" s="50"/>
      <c r="G760" s="50"/>
      <c r="H760" s="50"/>
      <c r="I760" s="35"/>
      <c r="J760" s="35"/>
      <c r="K760" s="63"/>
      <c r="L760" s="64"/>
      <c r="M760" s="35"/>
      <c r="N760" s="35"/>
      <c r="O760" s="36"/>
      <c r="P760" s="52"/>
      <c r="Q760" s="38"/>
      <c r="R760" s="38"/>
      <c r="S760" s="38"/>
    </row>
    <row r="761" spans="1:21" x14ac:dyDescent="0.2">
      <c r="A761" s="58"/>
      <c r="B761" s="58"/>
      <c r="C761" s="63"/>
      <c r="D761" s="50"/>
      <c r="E761" s="50"/>
      <c r="F761" s="50"/>
      <c r="G761" s="50"/>
      <c r="H761" s="50"/>
      <c r="I761" s="35"/>
      <c r="J761" s="35"/>
      <c r="K761" s="63"/>
      <c r="L761" s="64"/>
      <c r="M761" s="35"/>
      <c r="N761" s="35"/>
      <c r="O761" s="36"/>
      <c r="P761" s="52"/>
      <c r="Q761" s="38"/>
      <c r="R761" s="38"/>
      <c r="S761" s="38"/>
    </row>
    <row r="762" spans="1:21" x14ac:dyDescent="0.2">
      <c r="A762" s="58"/>
      <c r="B762" s="58"/>
      <c r="C762" s="63"/>
      <c r="D762" s="50"/>
      <c r="E762" s="50"/>
      <c r="F762" s="50"/>
      <c r="G762" s="50"/>
      <c r="H762" s="50"/>
      <c r="I762" s="35"/>
      <c r="J762" s="35"/>
      <c r="K762" s="63"/>
      <c r="L762" s="64"/>
      <c r="M762" s="35"/>
      <c r="N762" s="35"/>
      <c r="O762" s="36"/>
      <c r="P762" s="52"/>
      <c r="Q762" s="63"/>
      <c r="R762" s="63"/>
      <c r="S762" s="63"/>
    </row>
    <row r="763" spans="1:21" x14ac:dyDescent="0.2">
      <c r="A763" s="88"/>
      <c r="B763" s="81"/>
      <c r="C763" s="81"/>
      <c r="D763" s="81"/>
      <c r="E763" s="81"/>
      <c r="F763" s="81"/>
      <c r="G763" s="81"/>
      <c r="H763" s="81"/>
      <c r="I763" s="35"/>
      <c r="J763" s="35"/>
      <c r="K763" s="63"/>
      <c r="L763" s="64"/>
      <c r="M763" s="35"/>
      <c r="N763" s="35"/>
      <c r="O763" s="36"/>
      <c r="P763" s="52"/>
      <c r="Q763" s="38"/>
      <c r="R763" s="38"/>
      <c r="S763" s="38"/>
      <c r="T763" s="34"/>
      <c r="U763" s="32"/>
    </row>
    <row r="764" spans="1:21" x14ac:dyDescent="0.2">
      <c r="A764" s="58"/>
      <c r="B764" s="58"/>
      <c r="C764" s="63"/>
      <c r="D764" s="50"/>
      <c r="E764" s="50"/>
      <c r="F764" s="50"/>
      <c r="G764" s="50"/>
      <c r="H764" s="50"/>
      <c r="I764" s="35"/>
      <c r="J764" s="35"/>
      <c r="K764" s="63"/>
      <c r="L764" s="64"/>
      <c r="M764" s="35"/>
      <c r="N764" s="35"/>
      <c r="O764" s="36"/>
      <c r="P764" s="52"/>
      <c r="Q764" s="38"/>
      <c r="R764" s="38"/>
      <c r="S764" s="38"/>
    </row>
    <row r="765" spans="1:21" x14ac:dyDescent="0.2">
      <c r="A765" s="58"/>
      <c r="B765" s="58"/>
      <c r="C765" s="63"/>
      <c r="D765" s="50"/>
      <c r="E765" s="50"/>
      <c r="F765" s="50"/>
      <c r="G765" s="50"/>
      <c r="H765" s="50"/>
      <c r="I765" s="35"/>
      <c r="J765" s="35"/>
      <c r="K765" s="63"/>
      <c r="L765" s="64"/>
      <c r="M765" s="35"/>
      <c r="N765" s="35"/>
      <c r="O765" s="36"/>
      <c r="P765" s="52"/>
      <c r="Q765" s="38"/>
      <c r="R765" s="38"/>
      <c r="S765" s="38"/>
    </row>
    <row r="766" spans="1:21" x14ac:dyDescent="0.2">
      <c r="A766" s="58"/>
      <c r="B766" s="58"/>
      <c r="C766" s="63"/>
      <c r="D766" s="50"/>
      <c r="E766" s="50"/>
      <c r="F766" s="50"/>
      <c r="G766" s="50"/>
      <c r="H766" s="50"/>
      <c r="I766" s="35"/>
      <c r="J766" s="35"/>
      <c r="K766" s="63"/>
      <c r="L766" s="64"/>
      <c r="M766" s="35"/>
      <c r="N766" s="35"/>
      <c r="O766" s="36"/>
      <c r="P766" s="52"/>
      <c r="Q766" s="63"/>
      <c r="R766" s="63"/>
      <c r="S766" s="63"/>
    </row>
    <row r="767" spans="1:21" x14ac:dyDescent="0.2">
      <c r="A767" s="58"/>
      <c r="B767" s="58"/>
      <c r="C767" s="63"/>
      <c r="D767" s="50"/>
      <c r="E767" s="50"/>
      <c r="F767" s="50"/>
      <c r="G767" s="50"/>
      <c r="H767" s="50"/>
      <c r="I767" s="35"/>
      <c r="J767" s="35"/>
      <c r="K767" s="63"/>
      <c r="L767" s="64"/>
      <c r="M767" s="35"/>
      <c r="N767" s="35"/>
      <c r="O767" s="36"/>
      <c r="P767" s="52"/>
      <c r="Q767" s="38"/>
      <c r="R767" s="38"/>
      <c r="S767" s="38"/>
      <c r="T767" s="34"/>
      <c r="U767" s="32"/>
    </row>
    <row r="768" spans="1:21" x14ac:dyDescent="0.2">
      <c r="A768" s="58"/>
      <c r="B768" s="58"/>
      <c r="C768" s="63"/>
      <c r="D768" s="50"/>
      <c r="E768" s="50"/>
      <c r="F768" s="50"/>
      <c r="G768" s="50"/>
      <c r="H768" s="50"/>
      <c r="I768" s="35"/>
      <c r="J768" s="35"/>
      <c r="K768" s="63"/>
      <c r="L768" s="64"/>
      <c r="M768" s="35"/>
      <c r="N768" s="35"/>
      <c r="O768" s="36"/>
      <c r="P768" s="52"/>
      <c r="Q768" s="38"/>
      <c r="R768" s="38"/>
      <c r="S768" s="38"/>
    </row>
    <row r="769" spans="1:21" x14ac:dyDescent="0.2">
      <c r="A769" s="58"/>
      <c r="B769" s="58"/>
      <c r="C769" s="63"/>
      <c r="D769" s="50"/>
      <c r="E769" s="50"/>
      <c r="F769" s="50"/>
      <c r="G769" s="50"/>
      <c r="H769" s="50"/>
      <c r="I769" s="35"/>
      <c r="J769" s="35"/>
      <c r="K769" s="63"/>
      <c r="L769" s="64"/>
      <c r="M769" s="35"/>
      <c r="N769" s="35"/>
      <c r="O769" s="36"/>
      <c r="P769" s="52"/>
      <c r="Q769" s="38"/>
      <c r="R769" s="38"/>
      <c r="S769" s="38"/>
    </row>
    <row r="770" spans="1:21" x14ac:dyDescent="0.2">
      <c r="A770" s="58"/>
      <c r="B770" s="58"/>
      <c r="C770" s="63"/>
      <c r="D770" s="50"/>
      <c r="E770" s="50"/>
      <c r="F770" s="50"/>
      <c r="G770" s="50"/>
      <c r="H770" s="50"/>
      <c r="I770" s="35"/>
      <c r="J770" s="35"/>
      <c r="K770" s="63"/>
      <c r="L770" s="64"/>
      <c r="M770" s="35"/>
      <c r="N770" s="35"/>
      <c r="O770" s="36"/>
      <c r="P770" s="52"/>
      <c r="Q770" s="63"/>
      <c r="R770" s="63"/>
      <c r="S770" s="63"/>
    </row>
    <row r="771" spans="1:21" x14ac:dyDescent="0.2">
      <c r="A771" s="58"/>
      <c r="B771" s="58"/>
      <c r="C771" s="63"/>
      <c r="D771" s="50"/>
      <c r="E771" s="50"/>
      <c r="F771" s="50"/>
      <c r="G771" s="50"/>
      <c r="H771" s="50"/>
      <c r="I771" s="35"/>
      <c r="J771" s="35"/>
      <c r="K771" s="63"/>
      <c r="L771" s="64"/>
      <c r="M771" s="35"/>
      <c r="N771" s="35"/>
      <c r="O771" s="36"/>
      <c r="P771" s="52"/>
      <c r="Q771" s="38"/>
      <c r="R771" s="38"/>
      <c r="S771" s="38"/>
      <c r="T771" s="34"/>
      <c r="U771" s="32"/>
    </row>
    <row r="772" spans="1:21" x14ac:dyDescent="0.2">
      <c r="A772" s="58"/>
      <c r="B772" s="58"/>
      <c r="C772" s="63"/>
      <c r="D772" s="50"/>
      <c r="E772" s="50"/>
      <c r="F772" s="50"/>
      <c r="G772" s="50"/>
      <c r="H772" s="50"/>
      <c r="I772" s="35"/>
      <c r="J772" s="35"/>
      <c r="K772" s="63"/>
      <c r="L772" s="64"/>
      <c r="M772" s="35"/>
      <c r="N772" s="35"/>
      <c r="O772" s="36"/>
      <c r="P772" s="52"/>
      <c r="Q772" s="38"/>
      <c r="R772" s="38"/>
      <c r="S772" s="38"/>
    </row>
    <row r="773" spans="1:21" x14ac:dyDescent="0.2">
      <c r="A773" s="58"/>
      <c r="B773" s="58"/>
      <c r="C773" s="63"/>
      <c r="D773" s="50"/>
      <c r="E773" s="50"/>
      <c r="F773" s="50"/>
      <c r="G773" s="50"/>
      <c r="H773" s="50"/>
      <c r="I773" s="35"/>
      <c r="J773" s="35"/>
      <c r="K773" s="63"/>
      <c r="L773" s="64"/>
      <c r="M773" s="35"/>
      <c r="N773" s="35"/>
      <c r="O773" s="36"/>
      <c r="P773" s="52"/>
      <c r="Q773" s="38"/>
      <c r="R773" s="38"/>
      <c r="S773" s="38"/>
    </row>
    <row r="774" spans="1:21" x14ac:dyDescent="0.2">
      <c r="A774" s="58"/>
      <c r="B774" s="58"/>
      <c r="C774" s="63"/>
      <c r="D774" s="50"/>
      <c r="E774" s="50"/>
      <c r="F774" s="50"/>
      <c r="G774" s="50"/>
      <c r="H774" s="50"/>
      <c r="I774" s="35"/>
      <c r="J774" s="35"/>
      <c r="K774" s="63"/>
      <c r="L774" s="64"/>
      <c r="M774" s="35"/>
      <c r="N774" s="35"/>
      <c r="O774" s="36"/>
      <c r="P774" s="52"/>
      <c r="Q774" s="63"/>
      <c r="R774" s="63"/>
      <c r="S774" s="63"/>
    </row>
    <row r="775" spans="1:21" x14ac:dyDescent="0.2">
      <c r="A775" s="58"/>
      <c r="B775" s="58"/>
      <c r="C775" s="63"/>
      <c r="D775" s="50"/>
      <c r="E775" s="50"/>
      <c r="F775" s="50"/>
      <c r="G775" s="50"/>
      <c r="H775" s="50"/>
      <c r="I775" s="35"/>
      <c r="J775" s="35"/>
      <c r="K775" s="63"/>
      <c r="L775" s="64"/>
      <c r="M775" s="35"/>
      <c r="N775" s="35"/>
      <c r="O775" s="36"/>
      <c r="P775" s="52"/>
      <c r="Q775" s="38"/>
      <c r="R775" s="38"/>
      <c r="S775" s="38"/>
      <c r="T775" s="34"/>
      <c r="U775" s="32"/>
    </row>
    <row r="776" spans="1:21" x14ac:dyDescent="0.2">
      <c r="A776" s="58"/>
      <c r="B776" s="58"/>
      <c r="C776" s="63"/>
      <c r="D776" s="50"/>
      <c r="E776" s="50"/>
      <c r="F776" s="50"/>
      <c r="G776" s="50"/>
      <c r="H776" s="50"/>
      <c r="I776" s="35"/>
      <c r="J776" s="35"/>
      <c r="K776" s="63"/>
      <c r="L776" s="64"/>
      <c r="M776" s="35"/>
      <c r="N776" s="35"/>
      <c r="O776" s="36"/>
      <c r="P776" s="52"/>
      <c r="Q776" s="38"/>
      <c r="R776" s="38"/>
      <c r="S776" s="38"/>
    </row>
    <row r="777" spans="1:21" x14ac:dyDescent="0.2">
      <c r="A777" s="58"/>
      <c r="B777" s="58"/>
      <c r="C777" s="63"/>
      <c r="D777" s="50"/>
      <c r="E777" s="50"/>
      <c r="F777" s="50"/>
      <c r="G777" s="50"/>
      <c r="H777" s="50"/>
      <c r="I777" s="35"/>
      <c r="J777" s="35"/>
      <c r="K777" s="63"/>
      <c r="L777" s="64"/>
      <c r="M777" s="35"/>
      <c r="N777" s="35"/>
      <c r="O777" s="36"/>
      <c r="P777" s="52"/>
      <c r="Q777" s="38"/>
      <c r="R777" s="38"/>
      <c r="S777" s="38"/>
    </row>
    <row r="778" spans="1:21" x14ac:dyDescent="0.2">
      <c r="A778" s="58"/>
      <c r="B778" s="58"/>
      <c r="C778" s="63"/>
      <c r="D778" s="50"/>
      <c r="E778" s="50"/>
      <c r="F778" s="50"/>
      <c r="G778" s="50"/>
      <c r="H778" s="50"/>
      <c r="I778" s="35"/>
      <c r="J778" s="35"/>
      <c r="K778" s="63"/>
      <c r="L778" s="64"/>
      <c r="M778" s="35"/>
      <c r="N778" s="35"/>
      <c r="O778" s="36"/>
      <c r="P778" s="52"/>
      <c r="Q778" s="63"/>
      <c r="R778" s="63"/>
      <c r="S778" s="63"/>
    </row>
    <row r="779" spans="1:21" x14ac:dyDescent="0.2">
      <c r="A779" s="58"/>
      <c r="B779" s="58"/>
      <c r="C779" s="63"/>
      <c r="D779" s="50"/>
      <c r="E779" s="50"/>
      <c r="F779" s="50"/>
      <c r="G779" s="50"/>
      <c r="H779" s="50"/>
      <c r="I779" s="35"/>
      <c r="J779" s="35"/>
      <c r="K779" s="63"/>
      <c r="L779" s="64"/>
      <c r="M779" s="35"/>
      <c r="N779" s="35"/>
      <c r="O779" s="36"/>
      <c r="P779" s="52"/>
      <c r="Q779" s="38"/>
      <c r="R779" s="38"/>
      <c r="S779" s="38"/>
      <c r="T779" s="34"/>
      <c r="U779" s="32"/>
    </row>
    <row r="780" spans="1:21" x14ac:dyDescent="0.2">
      <c r="A780" s="58"/>
      <c r="B780" s="58"/>
      <c r="C780" s="63"/>
      <c r="D780" s="50"/>
      <c r="E780" s="50"/>
      <c r="F780" s="50"/>
      <c r="G780" s="50"/>
      <c r="H780" s="50"/>
      <c r="I780" s="35"/>
      <c r="J780" s="35"/>
      <c r="K780" s="63"/>
      <c r="L780" s="64"/>
      <c r="M780" s="35"/>
      <c r="N780" s="35"/>
      <c r="O780" s="36"/>
      <c r="P780" s="52"/>
      <c r="Q780" s="38"/>
      <c r="R780" s="38"/>
      <c r="S780" s="38"/>
    </row>
    <row r="781" spans="1:21" x14ac:dyDescent="0.2">
      <c r="A781" s="58"/>
      <c r="B781" s="58"/>
      <c r="C781" s="63"/>
      <c r="D781" s="50"/>
      <c r="E781" s="50"/>
      <c r="F781" s="50"/>
      <c r="G781" s="50"/>
      <c r="H781" s="50"/>
      <c r="I781" s="35"/>
      <c r="J781" s="35"/>
      <c r="K781" s="63"/>
      <c r="L781" s="64"/>
      <c r="M781" s="35"/>
      <c r="N781" s="35"/>
      <c r="O781" s="36"/>
      <c r="P781" s="52"/>
      <c r="Q781" s="38"/>
      <c r="R781" s="38"/>
      <c r="S781" s="38"/>
    </row>
    <row r="782" spans="1:21" x14ac:dyDescent="0.2">
      <c r="A782" s="58"/>
      <c r="B782" s="58"/>
      <c r="C782" s="63"/>
      <c r="D782" s="50"/>
      <c r="E782" s="50"/>
      <c r="F782" s="50"/>
      <c r="G782" s="50"/>
      <c r="H782" s="50"/>
      <c r="I782" s="35"/>
      <c r="J782" s="35"/>
      <c r="K782" s="63"/>
      <c r="L782" s="64"/>
      <c r="M782" s="35"/>
      <c r="N782" s="35"/>
      <c r="O782" s="36"/>
      <c r="P782" s="52"/>
      <c r="Q782" s="63"/>
      <c r="R782" s="63"/>
      <c r="S782" s="63"/>
    </row>
    <row r="783" spans="1:21" x14ac:dyDescent="0.2">
      <c r="A783" s="58"/>
      <c r="B783" s="58"/>
      <c r="C783" s="63"/>
      <c r="D783" s="50"/>
      <c r="E783" s="50"/>
      <c r="F783" s="50"/>
      <c r="G783" s="50"/>
      <c r="H783" s="50"/>
      <c r="I783" s="35"/>
      <c r="J783" s="35"/>
      <c r="K783" s="63"/>
      <c r="L783" s="64"/>
      <c r="M783" s="35"/>
      <c r="N783" s="35"/>
      <c r="O783" s="36"/>
      <c r="P783" s="52"/>
      <c r="Q783" s="38"/>
      <c r="R783" s="38"/>
      <c r="S783" s="38"/>
      <c r="T783" s="34"/>
      <c r="U783" s="32"/>
    </row>
    <row r="786" spans="17:21" x14ac:dyDescent="0.2">
      <c r="Q786" s="31"/>
      <c r="R786" s="31"/>
      <c r="S786" s="31"/>
    </row>
    <row r="787" spans="17:21" x14ac:dyDescent="0.2">
      <c r="T787" s="34"/>
      <c r="U787" s="32"/>
    </row>
    <row r="790" spans="17:21" x14ac:dyDescent="0.2">
      <c r="Q790" s="31"/>
      <c r="R790" s="31"/>
      <c r="S790" s="31"/>
    </row>
    <row r="791" spans="17:21" x14ac:dyDescent="0.2">
      <c r="T791" s="34"/>
      <c r="U791" s="32"/>
    </row>
    <row r="794" spans="17:21" x14ac:dyDescent="0.2">
      <c r="Q794" s="31"/>
      <c r="R794" s="31"/>
      <c r="S794" s="31"/>
    </row>
    <row r="795" spans="17:21" x14ac:dyDescent="0.2">
      <c r="T795" s="34"/>
      <c r="U795" s="32"/>
    </row>
    <row r="798" spans="17:21" x14ac:dyDescent="0.2">
      <c r="Q798" s="31"/>
      <c r="R798" s="31"/>
      <c r="S798" s="31"/>
    </row>
    <row r="799" spans="17:21" x14ac:dyDescent="0.2">
      <c r="T799" s="34"/>
      <c r="U799" s="32"/>
    </row>
  </sheetData>
  <mergeCells count="20">
    <mergeCell ref="A757:S757"/>
    <mergeCell ref="A763:H763"/>
    <mergeCell ref="A751:S751"/>
    <mergeCell ref="A752:S752"/>
    <mergeCell ref="A753:S753"/>
    <mergeCell ref="A754:S754"/>
    <mergeCell ref="A755:S755"/>
    <mergeCell ref="A756:S756"/>
    <mergeCell ref="A745:S745"/>
    <mergeCell ref="A746:S746"/>
    <mergeCell ref="A747:S747"/>
    <mergeCell ref="A748:S748"/>
    <mergeCell ref="A749:S749"/>
    <mergeCell ref="A750:S750"/>
    <mergeCell ref="A1:W1"/>
    <mergeCell ref="A2:W2"/>
    <mergeCell ref="A3:W3"/>
    <mergeCell ref="A4:W4"/>
    <mergeCell ref="A743:S743"/>
    <mergeCell ref="A744:S744"/>
  </mergeCells>
  <pageMargins left="0.5" right="0.5" top="0.65" bottom="0.65" header="0.5" footer="0.25"/>
  <pageSetup paperSize="5" scale="54" fitToHeight="0" orientation="landscape" verticalDpi="300" r:id="rId1"/>
  <headerFooter alignWithMargins="0">
    <oddFooter>&amp;LCDE, Public School Finance Unit&amp;C&amp;P&amp;R&amp;D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summary!Print_Titles</vt:lpstr>
    </vt:vector>
  </TitlesOfParts>
  <Company>CDE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Christel, Mary Lynn</dc:creator>
  <cp:lastModifiedBy>Christel, Mary Lynn</cp:lastModifiedBy>
  <dcterms:created xsi:type="dcterms:W3CDTF">2015-06-18T17:59:49Z</dcterms:created>
  <dcterms:modified xsi:type="dcterms:W3CDTF">2015-06-18T18:00:21Z</dcterms:modified>
</cp:coreProperties>
</file>