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270"/>
  </bookViews>
  <sheets>
    <sheet name="2015-16 Orig - 2015-16 Supp" sheetId="1" r:id="rId1"/>
  </sheets>
  <definedNames>
    <definedName name="_xlnm._FilterDatabase" localSheetId="0" hidden="1">'2015-16 Orig - 2015-16 Supp'!$A$2:$AC$183</definedName>
    <definedName name="_xlnm.Print_Area" localSheetId="0">'2015-16 Orig - 2015-16 Supp'!$A$1:$AC$190</definedName>
    <definedName name="_xlnm.Print_Titles" localSheetId="0">'2015-16 Orig - 2015-16 Supp'!$A:$B,'2015-16 Orig - 2015-16 Supp'!$1:$3</definedName>
  </definedNames>
  <calcPr calcId="145621"/>
</workbook>
</file>

<file path=xl/calcChain.xml><?xml version="1.0" encoding="utf-8"?>
<calcChain xmlns="http://schemas.openxmlformats.org/spreadsheetml/2006/main">
  <c r="U4" i="1" l="1"/>
  <c r="V4" i="1"/>
  <c r="W4" i="1"/>
  <c r="X4" i="1"/>
  <c r="Y4" i="1"/>
  <c r="Z4" i="1"/>
  <c r="AA4" i="1"/>
  <c r="AB4" i="1"/>
  <c r="AC4" i="1"/>
  <c r="U5" i="1"/>
  <c r="V5" i="1"/>
  <c r="W5" i="1"/>
  <c r="W183" i="1" s="1"/>
  <c r="X5" i="1"/>
  <c r="Y5" i="1"/>
  <c r="Z5" i="1"/>
  <c r="AA5" i="1"/>
  <c r="AB5" i="1"/>
  <c r="AC5" i="1"/>
  <c r="U6" i="1"/>
  <c r="V6" i="1"/>
  <c r="W6" i="1"/>
  <c r="X6" i="1"/>
  <c r="Y6" i="1"/>
  <c r="Z6" i="1"/>
  <c r="AA6" i="1"/>
  <c r="AB6" i="1"/>
  <c r="AC6" i="1"/>
  <c r="U7" i="1"/>
  <c r="V7" i="1"/>
  <c r="W7" i="1"/>
  <c r="X7" i="1"/>
  <c r="Y7" i="1"/>
  <c r="Z7" i="1"/>
  <c r="AA7" i="1"/>
  <c r="AB7" i="1"/>
  <c r="AC7" i="1"/>
  <c r="U8" i="1"/>
  <c r="V8" i="1"/>
  <c r="W8" i="1"/>
  <c r="X8" i="1"/>
  <c r="Y8" i="1"/>
  <c r="Z8" i="1"/>
  <c r="AA8" i="1"/>
  <c r="AB8" i="1"/>
  <c r="AC8" i="1"/>
  <c r="U9" i="1"/>
  <c r="V9" i="1"/>
  <c r="W9" i="1"/>
  <c r="X9" i="1"/>
  <c r="Y9" i="1"/>
  <c r="Z9" i="1"/>
  <c r="AA9" i="1"/>
  <c r="AB9" i="1"/>
  <c r="AC9" i="1"/>
  <c r="U10" i="1"/>
  <c r="V10" i="1"/>
  <c r="W10" i="1"/>
  <c r="X10" i="1"/>
  <c r="Y10" i="1"/>
  <c r="Z10" i="1"/>
  <c r="AA10" i="1"/>
  <c r="AB10" i="1"/>
  <c r="AC10" i="1"/>
  <c r="U11" i="1"/>
  <c r="V11" i="1"/>
  <c r="W11" i="1"/>
  <c r="X11" i="1"/>
  <c r="Y11" i="1"/>
  <c r="Z11" i="1"/>
  <c r="AA11" i="1"/>
  <c r="AB11" i="1"/>
  <c r="AC11" i="1"/>
  <c r="U12" i="1"/>
  <c r="V12" i="1"/>
  <c r="W12" i="1"/>
  <c r="X12" i="1"/>
  <c r="Y12" i="1"/>
  <c r="Z12" i="1"/>
  <c r="AA12" i="1"/>
  <c r="AB12" i="1"/>
  <c r="AC12" i="1"/>
  <c r="U13" i="1"/>
  <c r="V13" i="1"/>
  <c r="W13" i="1"/>
  <c r="X13" i="1"/>
  <c r="Y13" i="1"/>
  <c r="Z13" i="1"/>
  <c r="AA13" i="1"/>
  <c r="AB13" i="1"/>
  <c r="AC13" i="1"/>
  <c r="U14" i="1"/>
  <c r="V14" i="1"/>
  <c r="W14" i="1"/>
  <c r="X14" i="1"/>
  <c r="Y14" i="1"/>
  <c r="Z14" i="1"/>
  <c r="AA14" i="1"/>
  <c r="AB14" i="1"/>
  <c r="AC14" i="1"/>
  <c r="U15" i="1"/>
  <c r="V15" i="1"/>
  <c r="W15" i="1"/>
  <c r="X15" i="1"/>
  <c r="Y15" i="1"/>
  <c r="Z15" i="1"/>
  <c r="AA15" i="1"/>
  <c r="AB15" i="1"/>
  <c r="AC15" i="1"/>
  <c r="U16" i="1"/>
  <c r="V16" i="1"/>
  <c r="W16" i="1"/>
  <c r="X16" i="1"/>
  <c r="Y16" i="1"/>
  <c r="Z16" i="1"/>
  <c r="AA16" i="1"/>
  <c r="AB16" i="1"/>
  <c r="AC16" i="1"/>
  <c r="U17" i="1"/>
  <c r="V17" i="1"/>
  <c r="W17" i="1"/>
  <c r="X17" i="1"/>
  <c r="Y17" i="1"/>
  <c r="Z17" i="1"/>
  <c r="AA17" i="1"/>
  <c r="AB17" i="1"/>
  <c r="AC17" i="1"/>
  <c r="U18" i="1"/>
  <c r="V18" i="1"/>
  <c r="W18" i="1"/>
  <c r="X18" i="1"/>
  <c r="Y18" i="1"/>
  <c r="Z18" i="1"/>
  <c r="AA18" i="1"/>
  <c r="AB18" i="1"/>
  <c r="AC18" i="1"/>
  <c r="U19" i="1"/>
  <c r="V19" i="1"/>
  <c r="W19" i="1"/>
  <c r="X19" i="1"/>
  <c r="Y19" i="1"/>
  <c r="Z19" i="1"/>
  <c r="AA19" i="1"/>
  <c r="AB19" i="1"/>
  <c r="AC19" i="1"/>
  <c r="U20" i="1"/>
  <c r="V20" i="1"/>
  <c r="W20" i="1"/>
  <c r="X20" i="1"/>
  <c r="Y20" i="1"/>
  <c r="Z20" i="1"/>
  <c r="AA20" i="1"/>
  <c r="AB20" i="1"/>
  <c r="AC20" i="1"/>
  <c r="U21" i="1"/>
  <c r="V21" i="1"/>
  <c r="W21" i="1"/>
  <c r="X21" i="1"/>
  <c r="Y21" i="1"/>
  <c r="Z21" i="1"/>
  <c r="AA21" i="1"/>
  <c r="AB21" i="1"/>
  <c r="AC21" i="1"/>
  <c r="U22" i="1"/>
  <c r="V22" i="1"/>
  <c r="W22" i="1"/>
  <c r="X22" i="1"/>
  <c r="Y22" i="1"/>
  <c r="Z22" i="1"/>
  <c r="AA22" i="1"/>
  <c r="AB22" i="1"/>
  <c r="AC22" i="1"/>
  <c r="U23" i="1"/>
  <c r="V23" i="1"/>
  <c r="W23" i="1"/>
  <c r="X23" i="1"/>
  <c r="Y23" i="1"/>
  <c r="Z23" i="1"/>
  <c r="AA23" i="1"/>
  <c r="AB23" i="1"/>
  <c r="AC23" i="1"/>
  <c r="U24" i="1"/>
  <c r="V24" i="1"/>
  <c r="W24" i="1"/>
  <c r="X24" i="1"/>
  <c r="Y24" i="1"/>
  <c r="Z24" i="1"/>
  <c r="AA24" i="1"/>
  <c r="AB24" i="1"/>
  <c r="AC24" i="1"/>
  <c r="U25" i="1"/>
  <c r="V25" i="1"/>
  <c r="W25" i="1"/>
  <c r="X25" i="1"/>
  <c r="Y25" i="1"/>
  <c r="Z25" i="1"/>
  <c r="AA25" i="1"/>
  <c r="AB25" i="1"/>
  <c r="AC25" i="1"/>
  <c r="U26" i="1"/>
  <c r="V26" i="1"/>
  <c r="W26" i="1"/>
  <c r="X26" i="1"/>
  <c r="Y26" i="1"/>
  <c r="Z26" i="1"/>
  <c r="AA26" i="1"/>
  <c r="AB26" i="1"/>
  <c r="AC26" i="1"/>
  <c r="U27" i="1"/>
  <c r="V27" i="1"/>
  <c r="W27" i="1"/>
  <c r="X27" i="1"/>
  <c r="Y27" i="1"/>
  <c r="Z27" i="1"/>
  <c r="AA27" i="1"/>
  <c r="AB27" i="1"/>
  <c r="AC27" i="1"/>
  <c r="U28" i="1"/>
  <c r="V28" i="1"/>
  <c r="W28" i="1"/>
  <c r="X28" i="1"/>
  <c r="Y28" i="1"/>
  <c r="Z28" i="1"/>
  <c r="AA28" i="1"/>
  <c r="AB28" i="1"/>
  <c r="AC28" i="1"/>
  <c r="U29" i="1"/>
  <c r="V29" i="1"/>
  <c r="W29" i="1"/>
  <c r="X29" i="1"/>
  <c r="Y29" i="1"/>
  <c r="Z29" i="1"/>
  <c r="AA29" i="1"/>
  <c r="AB29" i="1"/>
  <c r="AC29" i="1"/>
  <c r="U30" i="1"/>
  <c r="V30" i="1"/>
  <c r="W30" i="1"/>
  <c r="X30" i="1"/>
  <c r="Y30" i="1"/>
  <c r="Z30" i="1"/>
  <c r="AA30" i="1"/>
  <c r="AB30" i="1"/>
  <c r="AC30" i="1"/>
  <c r="U31" i="1"/>
  <c r="V31" i="1"/>
  <c r="W31" i="1"/>
  <c r="X31" i="1"/>
  <c r="Y31" i="1"/>
  <c r="Z31" i="1"/>
  <c r="AA31" i="1"/>
  <c r="AB31" i="1"/>
  <c r="AC31" i="1"/>
  <c r="U32" i="1"/>
  <c r="V32" i="1"/>
  <c r="W32" i="1"/>
  <c r="X32" i="1"/>
  <c r="Y32" i="1"/>
  <c r="Z32" i="1"/>
  <c r="AA32" i="1"/>
  <c r="AB32" i="1"/>
  <c r="AC32" i="1"/>
  <c r="U33" i="1"/>
  <c r="V33" i="1"/>
  <c r="W33" i="1"/>
  <c r="X33" i="1"/>
  <c r="Y33" i="1"/>
  <c r="Z33" i="1"/>
  <c r="AA33" i="1"/>
  <c r="AB33" i="1"/>
  <c r="AC33" i="1"/>
  <c r="U34" i="1"/>
  <c r="V34" i="1"/>
  <c r="W34" i="1"/>
  <c r="X34" i="1"/>
  <c r="Y34" i="1"/>
  <c r="Z34" i="1"/>
  <c r="AA34" i="1"/>
  <c r="AB34" i="1"/>
  <c r="AC34" i="1"/>
  <c r="U35" i="1"/>
  <c r="V35" i="1"/>
  <c r="W35" i="1"/>
  <c r="X35" i="1"/>
  <c r="Y35" i="1"/>
  <c r="Z35" i="1"/>
  <c r="AA35" i="1"/>
  <c r="AB35" i="1"/>
  <c r="AC35" i="1"/>
  <c r="U36" i="1"/>
  <c r="V36" i="1"/>
  <c r="W36" i="1"/>
  <c r="X36" i="1"/>
  <c r="Y36" i="1"/>
  <c r="Z36" i="1"/>
  <c r="AA36" i="1"/>
  <c r="AB36" i="1"/>
  <c r="AC36" i="1"/>
  <c r="U37" i="1"/>
  <c r="V37" i="1"/>
  <c r="W37" i="1"/>
  <c r="X37" i="1"/>
  <c r="Y37" i="1"/>
  <c r="Z37" i="1"/>
  <c r="AA37" i="1"/>
  <c r="AB37" i="1"/>
  <c r="AC37" i="1"/>
  <c r="U38" i="1"/>
  <c r="V38" i="1"/>
  <c r="W38" i="1"/>
  <c r="X38" i="1"/>
  <c r="Y38" i="1"/>
  <c r="Z38" i="1"/>
  <c r="AA38" i="1"/>
  <c r="AB38" i="1"/>
  <c r="AC38" i="1"/>
  <c r="U39" i="1"/>
  <c r="V39" i="1"/>
  <c r="W39" i="1"/>
  <c r="X39" i="1"/>
  <c r="Y39" i="1"/>
  <c r="Z39" i="1"/>
  <c r="AA39" i="1"/>
  <c r="AB39" i="1"/>
  <c r="AC39" i="1"/>
  <c r="U40" i="1"/>
  <c r="V40" i="1"/>
  <c r="W40" i="1"/>
  <c r="X40" i="1"/>
  <c r="Y40" i="1"/>
  <c r="Z40" i="1"/>
  <c r="AA40" i="1"/>
  <c r="AB40" i="1"/>
  <c r="AC40" i="1"/>
  <c r="U41" i="1"/>
  <c r="V41" i="1"/>
  <c r="W41" i="1"/>
  <c r="X41" i="1"/>
  <c r="Y41" i="1"/>
  <c r="Z41" i="1"/>
  <c r="AA41" i="1"/>
  <c r="AB41" i="1"/>
  <c r="AC41" i="1"/>
  <c r="U42" i="1"/>
  <c r="V42" i="1"/>
  <c r="W42" i="1"/>
  <c r="X42" i="1"/>
  <c r="Y42" i="1"/>
  <c r="Z42" i="1"/>
  <c r="AA42" i="1"/>
  <c r="AB42" i="1"/>
  <c r="AC42" i="1"/>
  <c r="I183" i="1"/>
  <c r="U43" i="1"/>
  <c r="V43" i="1"/>
  <c r="W43" i="1"/>
  <c r="X43" i="1"/>
  <c r="Y43" i="1"/>
  <c r="Z43" i="1"/>
  <c r="AB43" i="1"/>
  <c r="AC43" i="1"/>
  <c r="U44" i="1"/>
  <c r="V44" i="1"/>
  <c r="W44" i="1"/>
  <c r="X44" i="1"/>
  <c r="Y44" i="1"/>
  <c r="Z44" i="1"/>
  <c r="AA44" i="1"/>
  <c r="AB44" i="1"/>
  <c r="AC44" i="1"/>
  <c r="U45" i="1"/>
  <c r="V45" i="1"/>
  <c r="W45" i="1"/>
  <c r="X45" i="1"/>
  <c r="Y45" i="1"/>
  <c r="Z45" i="1"/>
  <c r="AA45" i="1"/>
  <c r="AB45" i="1"/>
  <c r="AC45" i="1"/>
  <c r="U46" i="1"/>
  <c r="V46" i="1"/>
  <c r="W46" i="1"/>
  <c r="X46" i="1"/>
  <c r="Y46" i="1"/>
  <c r="Z46" i="1"/>
  <c r="AA46" i="1"/>
  <c r="AB46" i="1"/>
  <c r="AC46" i="1"/>
  <c r="U47" i="1"/>
  <c r="V47" i="1"/>
  <c r="W47" i="1"/>
  <c r="X47" i="1"/>
  <c r="Y47" i="1"/>
  <c r="Z47" i="1"/>
  <c r="AA47" i="1"/>
  <c r="AB47" i="1"/>
  <c r="AC47" i="1"/>
  <c r="U48" i="1"/>
  <c r="V48" i="1"/>
  <c r="W48" i="1"/>
  <c r="X48" i="1"/>
  <c r="Y48" i="1"/>
  <c r="Z48" i="1"/>
  <c r="AA48" i="1"/>
  <c r="AB48" i="1"/>
  <c r="AC48" i="1"/>
  <c r="U49" i="1"/>
  <c r="V49" i="1"/>
  <c r="W49" i="1"/>
  <c r="X49" i="1"/>
  <c r="Y49" i="1"/>
  <c r="Z49" i="1"/>
  <c r="AA49" i="1"/>
  <c r="AB49" i="1"/>
  <c r="AC49" i="1"/>
  <c r="U50" i="1"/>
  <c r="V50" i="1"/>
  <c r="W50" i="1"/>
  <c r="X50" i="1"/>
  <c r="Y50" i="1"/>
  <c r="Z50" i="1"/>
  <c r="AA50" i="1"/>
  <c r="AB50" i="1"/>
  <c r="AC50" i="1"/>
  <c r="U51" i="1"/>
  <c r="V51" i="1"/>
  <c r="W51" i="1"/>
  <c r="X51" i="1"/>
  <c r="Y51" i="1"/>
  <c r="Z51" i="1"/>
  <c r="AA51" i="1"/>
  <c r="AB51" i="1"/>
  <c r="AC51" i="1"/>
  <c r="U52" i="1"/>
  <c r="V52" i="1"/>
  <c r="W52" i="1"/>
  <c r="X52" i="1"/>
  <c r="Y52" i="1"/>
  <c r="Z52" i="1"/>
  <c r="AA52" i="1"/>
  <c r="AB52" i="1"/>
  <c r="AC52" i="1"/>
  <c r="U53" i="1"/>
  <c r="V53" i="1"/>
  <c r="W53" i="1"/>
  <c r="X53" i="1"/>
  <c r="Y53" i="1"/>
  <c r="Z53" i="1"/>
  <c r="AA53" i="1"/>
  <c r="AB53" i="1"/>
  <c r="AC53" i="1"/>
  <c r="U54" i="1"/>
  <c r="V54" i="1"/>
  <c r="W54" i="1"/>
  <c r="X54" i="1"/>
  <c r="Y54" i="1"/>
  <c r="Z54" i="1"/>
  <c r="AA54" i="1"/>
  <c r="AB54" i="1"/>
  <c r="AC54" i="1"/>
  <c r="U55" i="1"/>
  <c r="V55" i="1"/>
  <c r="W55" i="1"/>
  <c r="X55" i="1"/>
  <c r="Y55" i="1"/>
  <c r="Z55" i="1"/>
  <c r="AA55" i="1"/>
  <c r="AB55" i="1"/>
  <c r="AC55" i="1"/>
  <c r="U56" i="1"/>
  <c r="V56" i="1"/>
  <c r="W56" i="1"/>
  <c r="X56" i="1"/>
  <c r="Y56" i="1"/>
  <c r="Z56" i="1"/>
  <c r="AA56" i="1"/>
  <c r="AB56" i="1"/>
  <c r="AC56" i="1"/>
  <c r="U57" i="1"/>
  <c r="V57" i="1"/>
  <c r="W57" i="1"/>
  <c r="X57" i="1"/>
  <c r="Y57" i="1"/>
  <c r="Z57" i="1"/>
  <c r="AA57" i="1"/>
  <c r="AB57" i="1"/>
  <c r="AC57" i="1"/>
  <c r="U58" i="1"/>
  <c r="V58" i="1"/>
  <c r="W58" i="1"/>
  <c r="X58" i="1"/>
  <c r="Y58" i="1"/>
  <c r="Z58" i="1"/>
  <c r="AA58" i="1"/>
  <c r="AB58" i="1"/>
  <c r="AC58" i="1"/>
  <c r="U59" i="1"/>
  <c r="V59" i="1"/>
  <c r="W59" i="1"/>
  <c r="X59" i="1"/>
  <c r="Y59" i="1"/>
  <c r="Z59" i="1"/>
  <c r="AA59" i="1"/>
  <c r="AB59" i="1"/>
  <c r="AC59" i="1"/>
  <c r="U60" i="1"/>
  <c r="V60" i="1"/>
  <c r="W60" i="1"/>
  <c r="X60" i="1"/>
  <c r="Y60" i="1"/>
  <c r="Z60" i="1"/>
  <c r="AA60" i="1"/>
  <c r="AB60" i="1"/>
  <c r="AC60" i="1"/>
  <c r="U61" i="1"/>
  <c r="V61" i="1"/>
  <c r="W61" i="1"/>
  <c r="X61" i="1"/>
  <c r="Y61" i="1"/>
  <c r="Z61" i="1"/>
  <c r="AA61" i="1"/>
  <c r="AB61" i="1"/>
  <c r="AC61" i="1"/>
  <c r="U62" i="1"/>
  <c r="V62" i="1"/>
  <c r="W62" i="1"/>
  <c r="X62" i="1"/>
  <c r="Y62" i="1"/>
  <c r="Z62" i="1"/>
  <c r="AA62" i="1"/>
  <c r="AB62" i="1"/>
  <c r="AC62" i="1"/>
  <c r="U63" i="1"/>
  <c r="V63" i="1"/>
  <c r="W63" i="1"/>
  <c r="X63" i="1"/>
  <c r="Y63" i="1"/>
  <c r="Z63" i="1"/>
  <c r="AA63" i="1"/>
  <c r="AB63" i="1"/>
  <c r="AC63" i="1"/>
  <c r="U64" i="1"/>
  <c r="V64" i="1"/>
  <c r="W64" i="1"/>
  <c r="X64" i="1"/>
  <c r="Y64" i="1"/>
  <c r="Z64" i="1"/>
  <c r="AA64" i="1"/>
  <c r="AB64" i="1"/>
  <c r="AC64" i="1"/>
  <c r="U65" i="1"/>
  <c r="V65" i="1"/>
  <c r="W65" i="1"/>
  <c r="X65" i="1"/>
  <c r="Y65" i="1"/>
  <c r="Z65" i="1"/>
  <c r="AA65" i="1"/>
  <c r="AB65" i="1"/>
  <c r="AC65" i="1"/>
  <c r="U66" i="1"/>
  <c r="V66" i="1"/>
  <c r="W66" i="1"/>
  <c r="X66" i="1"/>
  <c r="Y66" i="1"/>
  <c r="Z66" i="1"/>
  <c r="AA66" i="1"/>
  <c r="AB66" i="1"/>
  <c r="AC66" i="1"/>
  <c r="U67" i="1"/>
  <c r="V67" i="1"/>
  <c r="W67" i="1"/>
  <c r="X67" i="1"/>
  <c r="Y67" i="1"/>
  <c r="Z67" i="1"/>
  <c r="AA67" i="1"/>
  <c r="AB67" i="1"/>
  <c r="AC67" i="1"/>
  <c r="U68" i="1"/>
  <c r="V68" i="1"/>
  <c r="W68" i="1"/>
  <c r="X68" i="1"/>
  <c r="Y68" i="1"/>
  <c r="Z68" i="1"/>
  <c r="AA68" i="1"/>
  <c r="AB68" i="1"/>
  <c r="AC68" i="1"/>
  <c r="U69" i="1"/>
  <c r="V69" i="1"/>
  <c r="W69" i="1"/>
  <c r="X69" i="1"/>
  <c r="Y69" i="1"/>
  <c r="Z69" i="1"/>
  <c r="AA69" i="1"/>
  <c r="AB69" i="1"/>
  <c r="AC69" i="1"/>
  <c r="U70" i="1"/>
  <c r="V70" i="1"/>
  <c r="W70" i="1"/>
  <c r="X70" i="1"/>
  <c r="Y70" i="1"/>
  <c r="Z70" i="1"/>
  <c r="AA70" i="1"/>
  <c r="AB70" i="1"/>
  <c r="AC70" i="1"/>
  <c r="U71" i="1"/>
  <c r="V71" i="1"/>
  <c r="W71" i="1"/>
  <c r="X71" i="1"/>
  <c r="Y71" i="1"/>
  <c r="Z71" i="1"/>
  <c r="AA71" i="1"/>
  <c r="AB71" i="1"/>
  <c r="AC71" i="1"/>
  <c r="U72" i="1"/>
  <c r="V72" i="1"/>
  <c r="W72" i="1"/>
  <c r="X72" i="1"/>
  <c r="Y72" i="1"/>
  <c r="Z72" i="1"/>
  <c r="AA72" i="1"/>
  <c r="AB72" i="1"/>
  <c r="AC72" i="1"/>
  <c r="U73" i="1"/>
  <c r="V73" i="1"/>
  <c r="W73" i="1"/>
  <c r="X73" i="1"/>
  <c r="Y73" i="1"/>
  <c r="Z73" i="1"/>
  <c r="AA73" i="1"/>
  <c r="AB73" i="1"/>
  <c r="AC73" i="1"/>
  <c r="U74" i="1"/>
  <c r="V74" i="1"/>
  <c r="W74" i="1"/>
  <c r="X74" i="1"/>
  <c r="Y74" i="1"/>
  <c r="Z74" i="1"/>
  <c r="AA74" i="1"/>
  <c r="AB74" i="1"/>
  <c r="AC74" i="1"/>
  <c r="U75" i="1"/>
  <c r="V75" i="1"/>
  <c r="W75" i="1"/>
  <c r="X75" i="1"/>
  <c r="Y75" i="1"/>
  <c r="Z75" i="1"/>
  <c r="AA75" i="1"/>
  <c r="AB75" i="1"/>
  <c r="AC75" i="1"/>
  <c r="U76" i="1"/>
  <c r="V76" i="1"/>
  <c r="W76" i="1"/>
  <c r="X76" i="1"/>
  <c r="Y76" i="1"/>
  <c r="Z76" i="1"/>
  <c r="AA76" i="1"/>
  <c r="AB76" i="1"/>
  <c r="AC76" i="1"/>
  <c r="U77" i="1"/>
  <c r="V77" i="1"/>
  <c r="W77" i="1"/>
  <c r="X77" i="1"/>
  <c r="Y77" i="1"/>
  <c r="Z77" i="1"/>
  <c r="AA77" i="1"/>
  <c r="AB77" i="1"/>
  <c r="AC77" i="1"/>
  <c r="U78" i="1"/>
  <c r="V78" i="1"/>
  <c r="W78" i="1"/>
  <c r="X78" i="1"/>
  <c r="Y78" i="1"/>
  <c r="Z78" i="1"/>
  <c r="AA78" i="1"/>
  <c r="AB78" i="1"/>
  <c r="AC78" i="1"/>
  <c r="U79" i="1"/>
  <c r="V79" i="1"/>
  <c r="W79" i="1"/>
  <c r="X79" i="1"/>
  <c r="Y79" i="1"/>
  <c r="Z79" i="1"/>
  <c r="AA79" i="1"/>
  <c r="AB79" i="1"/>
  <c r="AC79" i="1"/>
  <c r="U80" i="1"/>
  <c r="V80" i="1"/>
  <c r="W80" i="1"/>
  <c r="X80" i="1"/>
  <c r="Y80" i="1"/>
  <c r="Z80" i="1"/>
  <c r="AA80" i="1"/>
  <c r="AB80" i="1"/>
  <c r="AC80" i="1"/>
  <c r="U81" i="1"/>
  <c r="V81" i="1"/>
  <c r="W81" i="1"/>
  <c r="X81" i="1"/>
  <c r="Y81" i="1"/>
  <c r="Z81" i="1"/>
  <c r="AA81" i="1"/>
  <c r="AB81" i="1"/>
  <c r="AC81" i="1"/>
  <c r="U82" i="1"/>
  <c r="V82" i="1"/>
  <c r="W82" i="1"/>
  <c r="X82" i="1"/>
  <c r="Y82" i="1"/>
  <c r="Z82" i="1"/>
  <c r="AA82" i="1"/>
  <c r="AB82" i="1"/>
  <c r="AC82" i="1"/>
  <c r="U83" i="1"/>
  <c r="V83" i="1"/>
  <c r="W83" i="1"/>
  <c r="X83" i="1"/>
  <c r="Y83" i="1"/>
  <c r="Z83" i="1"/>
  <c r="AA83" i="1"/>
  <c r="AB83" i="1"/>
  <c r="AC83" i="1"/>
  <c r="U84" i="1"/>
  <c r="V84" i="1"/>
  <c r="W84" i="1"/>
  <c r="X84" i="1"/>
  <c r="Y84" i="1"/>
  <c r="Z84" i="1"/>
  <c r="AA84" i="1"/>
  <c r="AB84" i="1"/>
  <c r="AC84" i="1"/>
  <c r="U85" i="1"/>
  <c r="V85" i="1"/>
  <c r="W85" i="1"/>
  <c r="X85" i="1"/>
  <c r="Y85" i="1"/>
  <c r="Z85" i="1"/>
  <c r="AA85" i="1"/>
  <c r="AB85" i="1"/>
  <c r="AC85" i="1"/>
  <c r="U86" i="1"/>
  <c r="V86" i="1"/>
  <c r="W86" i="1"/>
  <c r="X86" i="1"/>
  <c r="Y86" i="1"/>
  <c r="Z86" i="1"/>
  <c r="AA86" i="1"/>
  <c r="AB86" i="1"/>
  <c r="AC86" i="1"/>
  <c r="U87" i="1"/>
  <c r="V87" i="1"/>
  <c r="W87" i="1"/>
  <c r="X87" i="1"/>
  <c r="Y87" i="1"/>
  <c r="Z87" i="1"/>
  <c r="AA87" i="1"/>
  <c r="AB87" i="1"/>
  <c r="AC87" i="1"/>
  <c r="U88" i="1"/>
  <c r="V88" i="1"/>
  <c r="W88" i="1"/>
  <c r="X88" i="1"/>
  <c r="Y88" i="1"/>
  <c r="Z88" i="1"/>
  <c r="AA88" i="1"/>
  <c r="AB88" i="1"/>
  <c r="AC88" i="1"/>
  <c r="U89" i="1"/>
  <c r="V89" i="1"/>
  <c r="W89" i="1"/>
  <c r="X89" i="1"/>
  <c r="Y89" i="1"/>
  <c r="Z89" i="1"/>
  <c r="AA89" i="1"/>
  <c r="AB89" i="1"/>
  <c r="AC89" i="1"/>
  <c r="U90" i="1"/>
  <c r="V90" i="1"/>
  <c r="W90" i="1"/>
  <c r="X90" i="1"/>
  <c r="Y90" i="1"/>
  <c r="Z90" i="1"/>
  <c r="AA90" i="1"/>
  <c r="AB90" i="1"/>
  <c r="AC90" i="1"/>
  <c r="U91" i="1"/>
  <c r="V91" i="1"/>
  <c r="W91" i="1"/>
  <c r="X91" i="1"/>
  <c r="Y91" i="1"/>
  <c r="Z91" i="1"/>
  <c r="AA91" i="1"/>
  <c r="AB91" i="1"/>
  <c r="AC91" i="1"/>
  <c r="U92" i="1"/>
  <c r="V92" i="1"/>
  <c r="W92" i="1"/>
  <c r="X92" i="1"/>
  <c r="Y92" i="1"/>
  <c r="Z92" i="1"/>
  <c r="AA92" i="1"/>
  <c r="AB92" i="1"/>
  <c r="AC92" i="1"/>
  <c r="U93" i="1"/>
  <c r="V93" i="1"/>
  <c r="W93" i="1"/>
  <c r="X93" i="1"/>
  <c r="Y93" i="1"/>
  <c r="Z93" i="1"/>
  <c r="AA93" i="1"/>
  <c r="AB93" i="1"/>
  <c r="AC93" i="1"/>
  <c r="U94" i="1"/>
  <c r="V94" i="1"/>
  <c r="W94" i="1"/>
  <c r="X94" i="1"/>
  <c r="Y94" i="1"/>
  <c r="Z94" i="1"/>
  <c r="AA94" i="1"/>
  <c r="AB94" i="1"/>
  <c r="AC94" i="1"/>
  <c r="U95" i="1"/>
  <c r="V95" i="1"/>
  <c r="W95" i="1"/>
  <c r="X95" i="1"/>
  <c r="Y95" i="1"/>
  <c r="Z95" i="1"/>
  <c r="AA95" i="1"/>
  <c r="AB95" i="1"/>
  <c r="AC95" i="1"/>
  <c r="U96" i="1"/>
  <c r="V96" i="1"/>
  <c r="W96" i="1"/>
  <c r="X96" i="1"/>
  <c r="Y96" i="1"/>
  <c r="Z96" i="1"/>
  <c r="AA96" i="1"/>
  <c r="AB96" i="1"/>
  <c r="AC96" i="1"/>
  <c r="U97" i="1"/>
  <c r="V97" i="1"/>
  <c r="W97" i="1"/>
  <c r="X97" i="1"/>
  <c r="Y97" i="1"/>
  <c r="Z97" i="1"/>
  <c r="AA97" i="1"/>
  <c r="AB97" i="1"/>
  <c r="AC97" i="1"/>
  <c r="U98" i="1"/>
  <c r="V98" i="1"/>
  <c r="W98" i="1"/>
  <c r="X98" i="1"/>
  <c r="Y98" i="1"/>
  <c r="Z98" i="1"/>
  <c r="AA98" i="1"/>
  <c r="AB98" i="1"/>
  <c r="AC98" i="1"/>
  <c r="U99" i="1"/>
  <c r="V99" i="1"/>
  <c r="W99" i="1"/>
  <c r="X99" i="1"/>
  <c r="Y99" i="1"/>
  <c r="Z99" i="1"/>
  <c r="AA99" i="1"/>
  <c r="AB99" i="1"/>
  <c r="AC99" i="1"/>
  <c r="U100" i="1"/>
  <c r="V100" i="1"/>
  <c r="W100" i="1"/>
  <c r="X100" i="1"/>
  <c r="Y100" i="1"/>
  <c r="Z100" i="1"/>
  <c r="AA100" i="1"/>
  <c r="AB100" i="1"/>
  <c r="AC100" i="1"/>
  <c r="U101" i="1"/>
  <c r="V101" i="1"/>
  <c r="W101" i="1"/>
  <c r="X101" i="1"/>
  <c r="Y101" i="1"/>
  <c r="Z101" i="1"/>
  <c r="AA101" i="1"/>
  <c r="AB101" i="1"/>
  <c r="AC101" i="1"/>
  <c r="U102" i="1"/>
  <c r="V102" i="1"/>
  <c r="W102" i="1"/>
  <c r="X102" i="1"/>
  <c r="Y102" i="1"/>
  <c r="Z102" i="1"/>
  <c r="AA102" i="1"/>
  <c r="AB102" i="1"/>
  <c r="AC102" i="1"/>
  <c r="U103" i="1"/>
  <c r="V103" i="1"/>
  <c r="W103" i="1"/>
  <c r="X103" i="1"/>
  <c r="Y103" i="1"/>
  <c r="Z103" i="1"/>
  <c r="AA103" i="1"/>
  <c r="AB103" i="1"/>
  <c r="AC103" i="1"/>
  <c r="U104" i="1"/>
  <c r="V104" i="1"/>
  <c r="W104" i="1"/>
  <c r="X104" i="1"/>
  <c r="Y104" i="1"/>
  <c r="Z104" i="1"/>
  <c r="AA104" i="1"/>
  <c r="AB104" i="1"/>
  <c r="AC104" i="1"/>
  <c r="U105" i="1"/>
  <c r="V105" i="1"/>
  <c r="W105" i="1"/>
  <c r="X105" i="1"/>
  <c r="Y105" i="1"/>
  <c r="Z105" i="1"/>
  <c r="AA105" i="1"/>
  <c r="AB105" i="1"/>
  <c r="AC105" i="1"/>
  <c r="U106" i="1"/>
  <c r="V106" i="1"/>
  <c r="W106" i="1"/>
  <c r="X106" i="1"/>
  <c r="Y106" i="1"/>
  <c r="Z106" i="1"/>
  <c r="AA106" i="1"/>
  <c r="AB106" i="1"/>
  <c r="AC106" i="1"/>
  <c r="U107" i="1"/>
  <c r="V107" i="1"/>
  <c r="W107" i="1"/>
  <c r="X107" i="1"/>
  <c r="Y107" i="1"/>
  <c r="Z107" i="1"/>
  <c r="AA107" i="1"/>
  <c r="AB107" i="1"/>
  <c r="AC107" i="1"/>
  <c r="U108" i="1"/>
  <c r="V108" i="1"/>
  <c r="W108" i="1"/>
  <c r="X108" i="1"/>
  <c r="Y108" i="1"/>
  <c r="Z108" i="1"/>
  <c r="AA108" i="1"/>
  <c r="AB108" i="1"/>
  <c r="AC108" i="1"/>
  <c r="U109" i="1"/>
  <c r="V109" i="1"/>
  <c r="W109" i="1"/>
  <c r="X109" i="1"/>
  <c r="Y109" i="1"/>
  <c r="Z109" i="1"/>
  <c r="AA109" i="1"/>
  <c r="AB109" i="1"/>
  <c r="AC109" i="1"/>
  <c r="U110" i="1"/>
  <c r="V110" i="1"/>
  <c r="W110" i="1"/>
  <c r="X110" i="1"/>
  <c r="Y110" i="1"/>
  <c r="Z110" i="1"/>
  <c r="AA110" i="1"/>
  <c r="AB110" i="1"/>
  <c r="AC110" i="1"/>
  <c r="U111" i="1"/>
  <c r="V111" i="1"/>
  <c r="W111" i="1"/>
  <c r="X111" i="1"/>
  <c r="Y111" i="1"/>
  <c r="Z111" i="1"/>
  <c r="AA111" i="1"/>
  <c r="AB111" i="1"/>
  <c r="AC111" i="1"/>
  <c r="U112" i="1"/>
  <c r="V112" i="1"/>
  <c r="W112" i="1"/>
  <c r="X112" i="1"/>
  <c r="Y112" i="1"/>
  <c r="Z112" i="1"/>
  <c r="AA112" i="1"/>
  <c r="AB112" i="1"/>
  <c r="AC112" i="1"/>
  <c r="U113" i="1"/>
  <c r="V113" i="1"/>
  <c r="W113" i="1"/>
  <c r="X113" i="1"/>
  <c r="Y113" i="1"/>
  <c r="Z113" i="1"/>
  <c r="AA113" i="1"/>
  <c r="AB113" i="1"/>
  <c r="AC113" i="1"/>
  <c r="U114" i="1"/>
  <c r="V114" i="1"/>
  <c r="W114" i="1"/>
  <c r="X114" i="1"/>
  <c r="Y114" i="1"/>
  <c r="Z114" i="1"/>
  <c r="AA114" i="1"/>
  <c r="AB114" i="1"/>
  <c r="AC114" i="1"/>
  <c r="U115" i="1"/>
  <c r="V115" i="1"/>
  <c r="W115" i="1"/>
  <c r="X115" i="1"/>
  <c r="Y115" i="1"/>
  <c r="Z115" i="1"/>
  <c r="AA115" i="1"/>
  <c r="AB115" i="1"/>
  <c r="AC115" i="1"/>
  <c r="U116" i="1"/>
  <c r="V116" i="1"/>
  <c r="W116" i="1"/>
  <c r="X116" i="1"/>
  <c r="Y116" i="1"/>
  <c r="Z116" i="1"/>
  <c r="AA116" i="1"/>
  <c r="AB116" i="1"/>
  <c r="AC116" i="1"/>
  <c r="U117" i="1"/>
  <c r="V117" i="1"/>
  <c r="W117" i="1"/>
  <c r="X117" i="1"/>
  <c r="Y117" i="1"/>
  <c r="Z117" i="1"/>
  <c r="AA117" i="1"/>
  <c r="AB117" i="1"/>
  <c r="AC117" i="1"/>
  <c r="U118" i="1"/>
  <c r="V118" i="1"/>
  <c r="W118" i="1"/>
  <c r="X118" i="1"/>
  <c r="Y118" i="1"/>
  <c r="Z118" i="1"/>
  <c r="AA118" i="1"/>
  <c r="AB118" i="1"/>
  <c r="AC118" i="1"/>
  <c r="U119" i="1"/>
  <c r="V119" i="1"/>
  <c r="W119" i="1"/>
  <c r="X119" i="1"/>
  <c r="Y119" i="1"/>
  <c r="Z119" i="1"/>
  <c r="AA119" i="1"/>
  <c r="AB119" i="1"/>
  <c r="AC119" i="1"/>
  <c r="U120" i="1"/>
  <c r="V120" i="1"/>
  <c r="W120" i="1"/>
  <c r="X120" i="1"/>
  <c r="Y120" i="1"/>
  <c r="Z120" i="1"/>
  <c r="AA120" i="1"/>
  <c r="AB120" i="1"/>
  <c r="AC120" i="1"/>
  <c r="U121" i="1"/>
  <c r="V121" i="1"/>
  <c r="W121" i="1"/>
  <c r="X121" i="1"/>
  <c r="Y121" i="1"/>
  <c r="Z121" i="1"/>
  <c r="AA121" i="1"/>
  <c r="AB121" i="1"/>
  <c r="AC121" i="1"/>
  <c r="U122" i="1"/>
  <c r="V122" i="1"/>
  <c r="W122" i="1"/>
  <c r="X122" i="1"/>
  <c r="Y122" i="1"/>
  <c r="Z122" i="1"/>
  <c r="AA122" i="1"/>
  <c r="AB122" i="1"/>
  <c r="AC122" i="1"/>
  <c r="U123" i="1"/>
  <c r="V123" i="1"/>
  <c r="W123" i="1"/>
  <c r="X123" i="1"/>
  <c r="Y123" i="1"/>
  <c r="Z123" i="1"/>
  <c r="AA123" i="1"/>
  <c r="AB123" i="1"/>
  <c r="AC123" i="1"/>
  <c r="U124" i="1"/>
  <c r="V124" i="1"/>
  <c r="W124" i="1"/>
  <c r="X124" i="1"/>
  <c r="Y124" i="1"/>
  <c r="Z124" i="1"/>
  <c r="AA124" i="1"/>
  <c r="AB124" i="1"/>
  <c r="AC124" i="1"/>
  <c r="U125" i="1"/>
  <c r="V125" i="1"/>
  <c r="W125" i="1"/>
  <c r="X125" i="1"/>
  <c r="Y125" i="1"/>
  <c r="Z125" i="1"/>
  <c r="AA125" i="1"/>
  <c r="AB125" i="1"/>
  <c r="AC125" i="1"/>
  <c r="U126" i="1"/>
  <c r="V126" i="1"/>
  <c r="W126" i="1"/>
  <c r="X126" i="1"/>
  <c r="Y126" i="1"/>
  <c r="Z126" i="1"/>
  <c r="AA126" i="1"/>
  <c r="AB126" i="1"/>
  <c r="AC126" i="1"/>
  <c r="U127" i="1"/>
  <c r="V127" i="1"/>
  <c r="W127" i="1"/>
  <c r="X127" i="1"/>
  <c r="Y127" i="1"/>
  <c r="Z127" i="1"/>
  <c r="AA127" i="1"/>
  <c r="AB127" i="1"/>
  <c r="AC127" i="1"/>
  <c r="U128" i="1"/>
  <c r="V128" i="1"/>
  <c r="W128" i="1"/>
  <c r="X128" i="1"/>
  <c r="Y128" i="1"/>
  <c r="Z128" i="1"/>
  <c r="AA128" i="1"/>
  <c r="AB128" i="1"/>
  <c r="AC128" i="1"/>
  <c r="U129" i="1"/>
  <c r="V129" i="1"/>
  <c r="W129" i="1"/>
  <c r="X129" i="1"/>
  <c r="Y129" i="1"/>
  <c r="Z129" i="1"/>
  <c r="AA129" i="1"/>
  <c r="AB129" i="1"/>
  <c r="AC129" i="1"/>
  <c r="U130" i="1"/>
  <c r="V130" i="1"/>
  <c r="W130" i="1"/>
  <c r="X130" i="1"/>
  <c r="Y130" i="1"/>
  <c r="Z130" i="1"/>
  <c r="AA130" i="1"/>
  <c r="AB130" i="1"/>
  <c r="AC130" i="1"/>
  <c r="U131" i="1"/>
  <c r="V131" i="1"/>
  <c r="W131" i="1"/>
  <c r="X131" i="1"/>
  <c r="Y131" i="1"/>
  <c r="Z131" i="1"/>
  <c r="AA131" i="1"/>
  <c r="AB131" i="1"/>
  <c r="AC131" i="1"/>
  <c r="U132" i="1"/>
  <c r="V132" i="1"/>
  <c r="W132" i="1"/>
  <c r="X132" i="1"/>
  <c r="Y132" i="1"/>
  <c r="Z132" i="1"/>
  <c r="AA132" i="1"/>
  <c r="AB132" i="1"/>
  <c r="AC132" i="1"/>
  <c r="U133" i="1"/>
  <c r="V133" i="1"/>
  <c r="W133" i="1"/>
  <c r="X133" i="1"/>
  <c r="Y133" i="1"/>
  <c r="Z133" i="1"/>
  <c r="AA133" i="1"/>
  <c r="AB133" i="1"/>
  <c r="AC133" i="1"/>
  <c r="U134" i="1"/>
  <c r="V134" i="1"/>
  <c r="W134" i="1"/>
  <c r="X134" i="1"/>
  <c r="Y134" i="1"/>
  <c r="Z134" i="1"/>
  <c r="AA134" i="1"/>
  <c r="AB134" i="1"/>
  <c r="AC134" i="1"/>
  <c r="U135" i="1"/>
  <c r="V135" i="1"/>
  <c r="W135" i="1"/>
  <c r="X135" i="1"/>
  <c r="Y135" i="1"/>
  <c r="Z135" i="1"/>
  <c r="AA135" i="1"/>
  <c r="AB135" i="1"/>
  <c r="AC135" i="1"/>
  <c r="U136" i="1"/>
  <c r="V136" i="1"/>
  <c r="W136" i="1"/>
  <c r="X136" i="1"/>
  <c r="Y136" i="1"/>
  <c r="Z136" i="1"/>
  <c r="AA136" i="1"/>
  <c r="AB136" i="1"/>
  <c r="AC136" i="1"/>
  <c r="U137" i="1"/>
  <c r="V137" i="1"/>
  <c r="W137" i="1"/>
  <c r="X137" i="1"/>
  <c r="Y137" i="1"/>
  <c r="Z137" i="1"/>
  <c r="AA137" i="1"/>
  <c r="AB137" i="1"/>
  <c r="AC137" i="1"/>
  <c r="U138" i="1"/>
  <c r="V138" i="1"/>
  <c r="W138" i="1"/>
  <c r="X138" i="1"/>
  <c r="Y138" i="1"/>
  <c r="Z138" i="1"/>
  <c r="AA138" i="1"/>
  <c r="AB138" i="1"/>
  <c r="AC138" i="1"/>
  <c r="U139" i="1"/>
  <c r="V139" i="1"/>
  <c r="W139" i="1"/>
  <c r="X139" i="1"/>
  <c r="Y139" i="1"/>
  <c r="Z139" i="1"/>
  <c r="AA139" i="1"/>
  <c r="AB139" i="1"/>
  <c r="AC139" i="1"/>
  <c r="U140" i="1"/>
  <c r="V140" i="1"/>
  <c r="W140" i="1"/>
  <c r="X140" i="1"/>
  <c r="Y140" i="1"/>
  <c r="Z140" i="1"/>
  <c r="AA140" i="1"/>
  <c r="AB140" i="1"/>
  <c r="AC140" i="1"/>
  <c r="U141" i="1"/>
  <c r="V141" i="1"/>
  <c r="W141" i="1"/>
  <c r="X141" i="1"/>
  <c r="Y141" i="1"/>
  <c r="Z141" i="1"/>
  <c r="AA141" i="1"/>
  <c r="AB141" i="1"/>
  <c r="AC141" i="1"/>
  <c r="U142" i="1"/>
  <c r="V142" i="1"/>
  <c r="W142" i="1"/>
  <c r="X142" i="1"/>
  <c r="Y142" i="1"/>
  <c r="Z142" i="1"/>
  <c r="AA142" i="1"/>
  <c r="AB142" i="1"/>
  <c r="AC142" i="1"/>
  <c r="U143" i="1"/>
  <c r="V143" i="1"/>
  <c r="W143" i="1"/>
  <c r="X143" i="1"/>
  <c r="Y143" i="1"/>
  <c r="Z143" i="1"/>
  <c r="AA143" i="1"/>
  <c r="AB143" i="1"/>
  <c r="AC143" i="1"/>
  <c r="U144" i="1"/>
  <c r="V144" i="1"/>
  <c r="W144" i="1"/>
  <c r="X144" i="1"/>
  <c r="Y144" i="1"/>
  <c r="Z144" i="1"/>
  <c r="AA144" i="1"/>
  <c r="AB144" i="1"/>
  <c r="AC144" i="1"/>
  <c r="U145" i="1"/>
  <c r="V145" i="1"/>
  <c r="W145" i="1"/>
  <c r="X145" i="1"/>
  <c r="Y145" i="1"/>
  <c r="Z145" i="1"/>
  <c r="AA145" i="1"/>
  <c r="AB145" i="1"/>
  <c r="AC145" i="1"/>
  <c r="U146" i="1"/>
  <c r="V146" i="1"/>
  <c r="W146" i="1"/>
  <c r="X146" i="1"/>
  <c r="Y146" i="1"/>
  <c r="Z146" i="1"/>
  <c r="AA146" i="1"/>
  <c r="AB146" i="1"/>
  <c r="AC146" i="1"/>
  <c r="U147" i="1"/>
  <c r="V147" i="1"/>
  <c r="W147" i="1"/>
  <c r="X147" i="1"/>
  <c r="Y147" i="1"/>
  <c r="Z147" i="1"/>
  <c r="AA147" i="1"/>
  <c r="AB147" i="1"/>
  <c r="AC147" i="1"/>
  <c r="U148" i="1"/>
  <c r="V148" i="1"/>
  <c r="W148" i="1"/>
  <c r="X148" i="1"/>
  <c r="Y148" i="1"/>
  <c r="Z148" i="1"/>
  <c r="AA148" i="1"/>
  <c r="AB148" i="1"/>
  <c r="AC148" i="1"/>
  <c r="U149" i="1"/>
  <c r="V149" i="1"/>
  <c r="W149" i="1"/>
  <c r="X149" i="1"/>
  <c r="Y149" i="1"/>
  <c r="Z149" i="1"/>
  <c r="AA149" i="1"/>
  <c r="AB149" i="1"/>
  <c r="AC149" i="1"/>
  <c r="U150" i="1"/>
  <c r="V150" i="1"/>
  <c r="W150" i="1"/>
  <c r="X150" i="1"/>
  <c r="Y150" i="1"/>
  <c r="Z150" i="1"/>
  <c r="AA150" i="1"/>
  <c r="AB150" i="1"/>
  <c r="AC150" i="1"/>
  <c r="U151" i="1"/>
  <c r="V151" i="1"/>
  <c r="W151" i="1"/>
  <c r="X151" i="1"/>
  <c r="Y151" i="1"/>
  <c r="Z151" i="1"/>
  <c r="AA151" i="1"/>
  <c r="AB151" i="1"/>
  <c r="AC151" i="1"/>
  <c r="U152" i="1"/>
  <c r="V152" i="1"/>
  <c r="W152" i="1"/>
  <c r="X152" i="1"/>
  <c r="Y152" i="1"/>
  <c r="Z152" i="1"/>
  <c r="AA152" i="1"/>
  <c r="AB152" i="1"/>
  <c r="AC152" i="1"/>
  <c r="U153" i="1"/>
  <c r="V153" i="1"/>
  <c r="W153" i="1"/>
  <c r="X153" i="1"/>
  <c r="Y153" i="1"/>
  <c r="Z153" i="1"/>
  <c r="AA153" i="1"/>
  <c r="AB153" i="1"/>
  <c r="AC153" i="1"/>
  <c r="U154" i="1"/>
  <c r="V154" i="1"/>
  <c r="W154" i="1"/>
  <c r="X154" i="1"/>
  <c r="Y154" i="1"/>
  <c r="Z154" i="1"/>
  <c r="AA154" i="1"/>
  <c r="AB154" i="1"/>
  <c r="AC154" i="1"/>
  <c r="U155" i="1"/>
  <c r="V155" i="1"/>
  <c r="W155" i="1"/>
  <c r="X155" i="1"/>
  <c r="Y155" i="1"/>
  <c r="Z155" i="1"/>
  <c r="AA155" i="1"/>
  <c r="AB155" i="1"/>
  <c r="AC155" i="1"/>
  <c r="U156" i="1"/>
  <c r="V156" i="1"/>
  <c r="W156" i="1"/>
  <c r="X156" i="1"/>
  <c r="Y156" i="1"/>
  <c r="Z156" i="1"/>
  <c r="AA156" i="1"/>
  <c r="AB156" i="1"/>
  <c r="AC156" i="1"/>
  <c r="U157" i="1"/>
  <c r="V157" i="1"/>
  <c r="W157" i="1"/>
  <c r="X157" i="1"/>
  <c r="Y157" i="1"/>
  <c r="Z157" i="1"/>
  <c r="AA157" i="1"/>
  <c r="AB157" i="1"/>
  <c r="AC157" i="1"/>
  <c r="U158" i="1"/>
  <c r="V158" i="1"/>
  <c r="W158" i="1"/>
  <c r="X158" i="1"/>
  <c r="Y158" i="1"/>
  <c r="Z158" i="1"/>
  <c r="AA158" i="1"/>
  <c r="AB158" i="1"/>
  <c r="AC158" i="1"/>
  <c r="U159" i="1"/>
  <c r="V159" i="1"/>
  <c r="W159" i="1"/>
  <c r="X159" i="1"/>
  <c r="Y159" i="1"/>
  <c r="Z159" i="1"/>
  <c r="AA159" i="1"/>
  <c r="AB159" i="1"/>
  <c r="AC159" i="1"/>
  <c r="U160" i="1"/>
  <c r="V160" i="1"/>
  <c r="W160" i="1"/>
  <c r="X160" i="1"/>
  <c r="Y160" i="1"/>
  <c r="Z160" i="1"/>
  <c r="AA160" i="1"/>
  <c r="AB160" i="1"/>
  <c r="AC160" i="1"/>
  <c r="U161" i="1"/>
  <c r="V161" i="1"/>
  <c r="W161" i="1"/>
  <c r="X161" i="1"/>
  <c r="Y161" i="1"/>
  <c r="Z161" i="1"/>
  <c r="AA161" i="1"/>
  <c r="AB161" i="1"/>
  <c r="AC161" i="1"/>
  <c r="U162" i="1"/>
  <c r="V162" i="1"/>
  <c r="W162" i="1"/>
  <c r="X162" i="1"/>
  <c r="Y162" i="1"/>
  <c r="Z162" i="1"/>
  <c r="AA162" i="1"/>
  <c r="AB162" i="1"/>
  <c r="AC162" i="1"/>
  <c r="U163" i="1"/>
  <c r="V163" i="1"/>
  <c r="W163" i="1"/>
  <c r="X163" i="1"/>
  <c r="Y163" i="1"/>
  <c r="Z163" i="1"/>
  <c r="AA163" i="1"/>
  <c r="AB163" i="1"/>
  <c r="AC163" i="1"/>
  <c r="U164" i="1"/>
  <c r="V164" i="1"/>
  <c r="W164" i="1"/>
  <c r="X164" i="1"/>
  <c r="Y164" i="1"/>
  <c r="Z164" i="1"/>
  <c r="AA164" i="1"/>
  <c r="AB164" i="1"/>
  <c r="AC164" i="1"/>
  <c r="U165" i="1"/>
  <c r="V165" i="1"/>
  <c r="W165" i="1"/>
  <c r="X165" i="1"/>
  <c r="Y165" i="1"/>
  <c r="Z165" i="1"/>
  <c r="AA165" i="1"/>
  <c r="AB165" i="1"/>
  <c r="AC165" i="1"/>
  <c r="U166" i="1"/>
  <c r="V166" i="1"/>
  <c r="W166" i="1"/>
  <c r="X166" i="1"/>
  <c r="Y166" i="1"/>
  <c r="Z166" i="1"/>
  <c r="AA166" i="1"/>
  <c r="AB166" i="1"/>
  <c r="AC166" i="1"/>
  <c r="U167" i="1"/>
  <c r="V167" i="1"/>
  <c r="W167" i="1"/>
  <c r="X167" i="1"/>
  <c r="Y167" i="1"/>
  <c r="Z167" i="1"/>
  <c r="AA167" i="1"/>
  <c r="AB167" i="1"/>
  <c r="AC167" i="1"/>
  <c r="U168" i="1"/>
  <c r="V168" i="1"/>
  <c r="W168" i="1"/>
  <c r="X168" i="1"/>
  <c r="Y168" i="1"/>
  <c r="Z168" i="1"/>
  <c r="AA168" i="1"/>
  <c r="AB168" i="1"/>
  <c r="AC168" i="1"/>
  <c r="U169" i="1"/>
  <c r="V169" i="1"/>
  <c r="W169" i="1"/>
  <c r="X169" i="1"/>
  <c r="Y169" i="1"/>
  <c r="Z169" i="1"/>
  <c r="AA169" i="1"/>
  <c r="AB169" i="1"/>
  <c r="AC169" i="1"/>
  <c r="U170" i="1"/>
  <c r="V170" i="1"/>
  <c r="W170" i="1"/>
  <c r="X170" i="1"/>
  <c r="Y170" i="1"/>
  <c r="Z170" i="1"/>
  <c r="AA170" i="1"/>
  <c r="AB170" i="1"/>
  <c r="AC170" i="1"/>
  <c r="U171" i="1"/>
  <c r="V171" i="1"/>
  <c r="W171" i="1"/>
  <c r="X171" i="1"/>
  <c r="Y171" i="1"/>
  <c r="Z171" i="1"/>
  <c r="AA171" i="1"/>
  <c r="AB171" i="1"/>
  <c r="AC171" i="1"/>
  <c r="U172" i="1"/>
  <c r="V172" i="1"/>
  <c r="W172" i="1"/>
  <c r="X172" i="1"/>
  <c r="Y172" i="1"/>
  <c r="Z172" i="1"/>
  <c r="AA172" i="1"/>
  <c r="AB172" i="1"/>
  <c r="AC172" i="1"/>
  <c r="U173" i="1"/>
  <c r="V173" i="1"/>
  <c r="W173" i="1"/>
  <c r="X173" i="1"/>
  <c r="Y173" i="1"/>
  <c r="Z173" i="1"/>
  <c r="AA173" i="1"/>
  <c r="AB173" i="1"/>
  <c r="AC173" i="1"/>
  <c r="U174" i="1"/>
  <c r="V174" i="1"/>
  <c r="W174" i="1"/>
  <c r="X174" i="1"/>
  <c r="Y174" i="1"/>
  <c r="Z174" i="1"/>
  <c r="AA174" i="1"/>
  <c r="AB174" i="1"/>
  <c r="AC174" i="1"/>
  <c r="U175" i="1"/>
  <c r="V175" i="1"/>
  <c r="W175" i="1"/>
  <c r="X175" i="1"/>
  <c r="Y175" i="1"/>
  <c r="Z175" i="1"/>
  <c r="AA175" i="1"/>
  <c r="AB175" i="1"/>
  <c r="AC175" i="1"/>
  <c r="U176" i="1"/>
  <c r="V176" i="1"/>
  <c r="W176" i="1"/>
  <c r="X176" i="1"/>
  <c r="Y176" i="1"/>
  <c r="Z176" i="1"/>
  <c r="AA176" i="1"/>
  <c r="AB176" i="1"/>
  <c r="AC176" i="1"/>
  <c r="U177" i="1"/>
  <c r="V177" i="1"/>
  <c r="W177" i="1"/>
  <c r="X177" i="1"/>
  <c r="Y177" i="1"/>
  <c r="Z177" i="1"/>
  <c r="AA177" i="1"/>
  <c r="AB177" i="1"/>
  <c r="AC177" i="1"/>
  <c r="U178" i="1"/>
  <c r="V178" i="1"/>
  <c r="W178" i="1"/>
  <c r="X178" i="1"/>
  <c r="Y178" i="1"/>
  <c r="Z178" i="1"/>
  <c r="AA178" i="1"/>
  <c r="AB178" i="1"/>
  <c r="AC178" i="1"/>
  <c r="U179" i="1"/>
  <c r="V179" i="1"/>
  <c r="W179" i="1"/>
  <c r="X179" i="1"/>
  <c r="Y179" i="1"/>
  <c r="Z179" i="1"/>
  <c r="AA179" i="1"/>
  <c r="AB179" i="1"/>
  <c r="AC179" i="1"/>
  <c r="U180" i="1"/>
  <c r="V180" i="1"/>
  <c r="W180" i="1"/>
  <c r="X180" i="1"/>
  <c r="Y180" i="1"/>
  <c r="Z180" i="1"/>
  <c r="AA180" i="1"/>
  <c r="AB180" i="1"/>
  <c r="AC180" i="1"/>
  <c r="U181" i="1"/>
  <c r="V181" i="1"/>
  <c r="W181" i="1"/>
  <c r="X181" i="1"/>
  <c r="Y181" i="1"/>
  <c r="Z181" i="1"/>
  <c r="AA181" i="1"/>
  <c r="AB181" i="1"/>
  <c r="AC181" i="1"/>
  <c r="C183" i="1"/>
  <c r="D183" i="1"/>
  <c r="E183" i="1"/>
  <c r="F183" i="1"/>
  <c r="G183" i="1"/>
  <c r="H183" i="1"/>
  <c r="J183" i="1"/>
  <c r="L183" i="1"/>
  <c r="M183" i="1"/>
  <c r="N183" i="1"/>
  <c r="O183" i="1"/>
  <c r="P183" i="1"/>
  <c r="Q183" i="1"/>
  <c r="R183" i="1"/>
  <c r="S183" i="1"/>
  <c r="T183" i="1" l="1"/>
  <c r="AB183" i="1"/>
  <c r="Y183" i="1"/>
  <c r="Z183" i="1"/>
  <c r="K183" i="1"/>
  <c r="AC183" i="1" s="1"/>
  <c r="X183" i="1"/>
  <c r="V183" i="1"/>
  <c r="U183" i="1"/>
  <c r="AA43" i="1"/>
  <c r="AA183" i="1" s="1"/>
</calcChain>
</file>

<file path=xl/sharedStrings.xml><?xml version="1.0" encoding="utf-8"?>
<sst xmlns="http://schemas.openxmlformats.org/spreadsheetml/2006/main" count="404" uniqueCount="253">
  <si>
    <t xml:space="preserve"> </t>
  </si>
  <si>
    <t>TOTALS</t>
  </si>
  <si>
    <t>Charter School Institute</t>
  </si>
  <si>
    <t>LIBERTY J-4</t>
  </si>
  <si>
    <t>YUMA</t>
  </si>
  <si>
    <t>IDALIA RJ-3</t>
  </si>
  <si>
    <t>WRAY RD-2</t>
  </si>
  <si>
    <t>YUMA 1</t>
  </si>
  <si>
    <t>PAWNEE</t>
  </si>
  <si>
    <t>WELD</t>
  </si>
  <si>
    <t>PRAIRIE</t>
  </si>
  <si>
    <t>BRIGGSDALE</t>
  </si>
  <si>
    <t>AULT-HIGHLAND</t>
  </si>
  <si>
    <t>FT. LUPTON</t>
  </si>
  <si>
    <t>PLATTE VALLEY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</si>
  <si>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</si>
  <si>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</si>
  <si>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</si>
  <si>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</si>
  <si>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</si>
  <si>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</si>
  <si>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</si>
  <si>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</si>
  <si>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</si>
  <si>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</si>
  <si>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</si>
  <si>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</si>
  <si>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</si>
  <si>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</si>
  <si>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</si>
  <si>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</si>
  <si>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</si>
  <si>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</si>
  <si>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</si>
  <si>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</si>
  <si>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</si>
  <si>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</si>
  <si>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</si>
  <si>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</si>
  <si>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</si>
  <si>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</si>
  <si>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MOUNTAIN VALLEY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</si>
  <si>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</si>
  <si>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</si>
  <si>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</si>
  <si>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</si>
  <si>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</si>
  <si>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</si>
  <si>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</si>
  <si>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</si>
  <si>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</si>
  <si>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</si>
  <si>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</si>
  <si>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</si>
  <si>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</si>
  <si>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</si>
  <si>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</si>
  <si>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</si>
  <si>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</si>
  <si>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</si>
  <si>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</si>
  <si>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</si>
  <si>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</si>
  <si>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</si>
  <si>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</si>
  <si>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</si>
  <si>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</si>
  <si>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</si>
  <si>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</si>
  <si>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</si>
  <si>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</si>
  <si>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</si>
  <si>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</si>
  <si>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</si>
  <si>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</si>
  <si>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</si>
  <si>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</si>
  <si>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</si>
  <si>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</si>
  <si>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</si>
  <si>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FT. MORGAN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</si>
  <si>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</si>
  <si>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</si>
  <si>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</si>
  <si>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</si>
  <si>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</si>
  <si>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</si>
  <si>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</si>
  <si>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</si>
  <si>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</si>
  <si>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</si>
  <si>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PLATEAU VALLEY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</si>
  <si>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</si>
  <si>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</si>
  <si>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</si>
  <si>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</si>
  <si>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</si>
  <si>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</si>
  <si>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</si>
  <si>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</si>
  <si>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</si>
  <si>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</si>
  <si>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</si>
  <si>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</si>
  <si>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</si>
  <si>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</si>
  <si>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</si>
  <si>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</si>
  <si>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</si>
  <si>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ESTES PARK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</si>
  <si>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</si>
  <si>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</si>
  <si>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</si>
  <si>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</si>
  <si>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</si>
  <si>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</si>
  <si>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</si>
  <si>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</si>
  <si>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</si>
  <si>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</si>
  <si>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</si>
  <si>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</si>
  <si>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</si>
  <si>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ARRIBA-FLAGLER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</si>
  <si>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</si>
  <si>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</si>
  <si>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</si>
  <si>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</si>
  <si>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</si>
  <si>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</si>
  <si>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</si>
  <si>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</si>
  <si>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</si>
  <si>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</si>
  <si>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</si>
  <si>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</si>
  <si>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</si>
  <si>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</si>
  <si>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PARACHUTE</t>
  </si>
  <si>
    <t>GARFIELD</t>
  </si>
  <si>
    <t>RIFLE</t>
  </si>
  <si>
    <t>ROARING FORK</t>
  </si>
  <si>
    <t>COTOPAXI</t>
  </si>
  <si>
    <t>FREMONT</t>
  </si>
  <si>
    <t>FLORENCE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</si>
  <si>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</si>
  <si>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</si>
  <si>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</si>
  <si>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</si>
  <si>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</si>
  <si>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</si>
  <si>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</si>
  <si>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</si>
  <si>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</si>
  <si>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</si>
  <si>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</si>
  <si>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</si>
  <si>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</si>
  <si>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</si>
  <si>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</si>
  <si>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</si>
  <si>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</si>
  <si>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</si>
  <si>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</si>
  <si>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</si>
  <si>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</si>
  <si>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</si>
  <si>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</si>
  <si>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</si>
  <si>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</si>
  <si>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</si>
  <si>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</si>
  <si>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</si>
  <si>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</si>
  <si>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</si>
  <si>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</si>
  <si>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</si>
  <si>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</si>
  <si>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</si>
  <si>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</si>
  <si>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</si>
  <si>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</si>
  <si>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</si>
  <si>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</si>
  <si>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</si>
  <si>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</si>
  <si>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</si>
  <si>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</si>
  <si>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</si>
  <si>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</si>
  <si>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</si>
  <si>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</si>
  <si>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</si>
  <si>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</si>
  <si>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</si>
  <si>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</si>
  <si>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</si>
  <si>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</si>
  <si>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</si>
  <si>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</si>
  <si>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</si>
  <si>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</si>
  <si>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</si>
  <si>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</si>
  <si>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SANGRE DE CRISTO</t>
  </si>
  <si>
    <t>ALAMOSA</t>
  </si>
  <si>
    <t>WESTMINSTER</t>
  </si>
  <si>
    <t>ADAMS</t>
  </si>
  <si>
    <t>STRASBURG</t>
  </si>
  <si>
    <t>BENNETT</t>
  </si>
  <si>
    <t>BRIGHTON</t>
  </si>
  <si>
    <t>COMMERCE CITY</t>
  </si>
  <si>
    <t>ADAMS 12 FIVE STAR</t>
  </si>
  <si>
    <t>MAPLETON</t>
  </si>
  <si>
    <t>T - K</t>
  </si>
  <si>
    <t>S - J</t>
  </si>
  <si>
    <t>R - I</t>
  </si>
  <si>
    <t>Q - H</t>
  </si>
  <si>
    <t>P  - G</t>
  </si>
  <si>
    <t>O - F</t>
  </si>
  <si>
    <t>N - E</t>
  </si>
  <si>
    <t>M - D</t>
  </si>
  <si>
    <t>L - C</t>
  </si>
  <si>
    <t>M + N</t>
  </si>
  <si>
    <t/>
  </si>
  <si>
    <t>D + E</t>
  </si>
  <si>
    <t>CHANGE IN PER PUPIL FUNDING</t>
  </si>
  <si>
    <t>CHANGE IN CATEGORICAL BUYOUT</t>
  </si>
  <si>
    <t>CHANGE IN STATE SHARE</t>
  </si>
  <si>
    <t>CHANGE IN SPECIFIC OWNERSHIP TAXES</t>
  </si>
  <si>
    <t>CHANGE IN PROPERTY TAXES</t>
  </si>
  <si>
    <t>CHANGE IN TOTAL PROGRAM AFTER NEGATIVE FACTOR</t>
  </si>
  <si>
    <t>CHANGE IN NEGATIVE FACTOR</t>
  </si>
  <si>
    <t>CHANGE IN FULLY FUNDED TOTAL PROGRAM</t>
  </si>
  <si>
    <t>CHANGE IN FUNDED PUPILS</t>
  </si>
  <si>
    <t>CATEGORICAL BUYOUT</t>
  </si>
  <si>
    <t>STATE SHARE</t>
  </si>
  <si>
    <t>SPECIFIC OWNERSHIP TAXES</t>
  </si>
  <si>
    <t>PROPERTY
 TAXES</t>
  </si>
  <si>
    <t>DISTRICT</t>
  </si>
  <si>
    <t>COUNTY</t>
  </si>
  <si>
    <t>2015-16 - Final Appropriation per SB15-267</t>
  </si>
  <si>
    <t>2015-16 PER PUPIL FUNDING AFTER NEGATIVE FACTOR AND SUPPLEMENTAL</t>
  </si>
  <si>
    <t>2015-16 ESTIMATED FUNDED PUPIL COUNTS</t>
  </si>
  <si>
    <t xml:space="preserve">2015-16 ESTIMATED FULLY FUNDED TOTAL PROGRAM </t>
  </si>
  <si>
    <t>2015-16
ESTIMATED NEGATIVE FACTOR</t>
  </si>
  <si>
    <t>2015-16 TOTAL PROGRAM AFTER NEGATIVE FACTOR</t>
  </si>
  <si>
    <t>2015-16 ESTIMATED PER PUPIL FUNDING AFTER NEGATIVE FACTOR</t>
  </si>
  <si>
    <t>2015-16 ACTUAL FUNDED PUPIL COUNTS</t>
  </si>
  <si>
    <t xml:space="preserve">2015-16 ACTUAL FULLY FUNDED TOTAL PROGRAM </t>
  </si>
  <si>
    <t>2015-16 NEGATIVE FACTOR WITH SUPPLEMENTAL</t>
  </si>
  <si>
    <t xml:space="preserve">2015-16  - Final per Supplemental Bill - HB16-1253 </t>
  </si>
  <si>
    <t>Estimated Change - 2015-16 Original Appropriation and Final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</si>
</sst>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_(* #,##0.0_);_(* \(#,##0.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0" fontId="4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39" fontId="0" fillId="0" borderId="0" xfId="0" applyNumberFormat="1" applyFont="1"/>
    <xf numFmtId="37" fontId="0" fillId="0" borderId="0" xfId="0" applyNumberFormat="1" applyFont="1"/>
    <xf numFmtId="164" fontId="0" fillId="0" borderId="0" xfId="1" applyNumberFormat="1" applyFont="1"/>
    <xf numFmtId="38" fontId="0" fillId="0" borderId="0" xfId="0" applyNumberFormat="1" applyFont="1"/>
    <xf numFmtId="38" fontId="0" fillId="0" borderId="0" xfId="1" applyNumberFormat="1" applyFont="1"/>
    <xf numFmtId="37" fontId="0" fillId="0" borderId="0" xfId="1" applyNumberFormat="1" applyFont="1"/>
    <xf numFmtId="40" fontId="0" fillId="0" borderId="0" xfId="0" applyNumberFormat="1" applyFont="1"/>
    <xf numFmtId="164" fontId="0" fillId="0" borderId="1" xfId="1" applyNumberFormat="1" applyFont="1" applyBorder="1"/>
    <xf numFmtId="38" fontId="0" fillId="0" borderId="1" xfId="0" applyNumberFormat="1" applyFont="1" applyBorder="1"/>
    <xf numFmtId="40" fontId="0" fillId="0" borderId="1" xfId="0" applyNumberFormat="1" applyFont="1" applyBorder="1"/>
    <xf numFmtId="0" fontId="0" fillId="0" borderId="1" xfId="0" applyFont="1" applyBorder="1"/>
    <xf numFmtId="0" fontId="0" fillId="0" borderId="3" xfId="0" applyFont="1" applyBorder="1"/>
    <xf numFmtId="40" fontId="0" fillId="0" borderId="3" xfId="0" applyNumberFormat="1" applyFont="1" applyBorder="1"/>
    <xf numFmtId="165" fontId="0" fillId="0" borderId="0" xfId="0" applyNumberFormat="1" applyFont="1"/>
    <xf numFmtId="166" fontId="0" fillId="0" borderId="0" xfId="0" applyNumberFormat="1" applyFont="1"/>
    <xf numFmtId="0" fontId="2" fillId="0" borderId="0" xfId="0" applyFont="1" applyAlignment="1">
      <alignment horizontal="center" wrapText="1"/>
    </xf>
    <xf numFmtId="39" fontId="2" fillId="0" borderId="4" xfId="0" applyNumberFormat="1" applyFont="1" applyFill="1" applyBorder="1" applyAlignment="1">
      <alignment horizontal="center" wrapText="1"/>
    </xf>
    <xf numFmtId="37" fontId="2" fillId="0" borderId="4" xfId="0" applyNumberFormat="1" applyFont="1" applyFill="1" applyBorder="1" applyAlignment="1">
      <alignment horizontal="center" wrapText="1"/>
    </xf>
    <xf numFmtId="37" fontId="2" fillId="0" borderId="4" xfId="0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8" fontId="2" fillId="2" borderId="4" xfId="0" applyNumberFormat="1" applyFont="1" applyFill="1" applyBorder="1" applyAlignment="1">
      <alignment horizontal="center" wrapText="1"/>
    </xf>
    <xf numFmtId="37" fontId="2" fillId="2" borderId="4" xfId="0" applyNumberFormat="1" applyFont="1" applyFill="1" applyBorder="1" applyAlignment="1">
      <alignment horizontal="center" wrapText="1"/>
    </xf>
    <xf numFmtId="38" fontId="2" fillId="2" borderId="4" xfId="0" quotePrefix="1" applyNumberFormat="1" applyFont="1" applyFill="1" applyBorder="1" applyAlignment="1">
      <alignment horizontal="center" wrapText="1"/>
    </xf>
    <xf numFmtId="38" fontId="2" fillId="2" borderId="5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38" fontId="2" fillId="3" borderId="4" xfId="1" applyNumberFormat="1" applyFont="1" applyFill="1" applyBorder="1" applyAlignment="1">
      <alignment horizontal="center" wrapText="1"/>
    </xf>
    <xf numFmtId="37" fontId="2" fillId="3" borderId="4" xfId="1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0" fontId="2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4" xfId="1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Fill="1"/>
    <xf numFmtId="44" fontId="0" fillId="0" borderId="1" xfId="3" applyFont="1" applyBorder="1"/>
    <xf numFmtId="167" fontId="0" fillId="0" borderId="1" xfId="3" applyNumberFormat="1" applyFont="1" applyBorder="1"/>
    <xf numFmtId="44" fontId="0" fillId="0" borderId="2" xfId="3" applyFont="1" applyBorder="1"/>
    <xf numFmtId="0" fontId="0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0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ColWidth="8.85546875" defaultRowHeight="15" x14ac:dyDescent="0.25"/>
  <cols>
    <col min="1" max="1" width="12.85546875" style="1" customWidth="1"/>
    <col min="2" max="2" width="22.28515625" style="1" bestFit="1" customWidth="1"/>
    <col min="3" max="3" width="16.5703125" style="1" bestFit="1" customWidth="1"/>
    <col min="4" max="4" width="16.42578125" style="6" customWidth="1"/>
    <col min="5" max="5" width="16.42578125" style="7" customWidth="1"/>
    <col min="6" max="7" width="16.140625" style="6" customWidth="1"/>
    <col min="8" max="8" width="16.7109375" style="6" bestFit="1" customWidth="1"/>
    <col min="9" max="9" width="17.28515625" style="6" bestFit="1" customWidth="1"/>
    <col min="10" max="10" width="16.28515625" style="6" customWidth="1"/>
    <col min="11" max="11" width="16.28515625" style="1" customWidth="1"/>
    <col min="12" max="12" width="16.140625" style="5" customWidth="1"/>
    <col min="13" max="13" width="17.28515625" style="5" bestFit="1" customWidth="1"/>
    <col min="14" max="14" width="18.7109375" style="3" bestFit="1" customWidth="1"/>
    <col min="15" max="15" width="18.7109375" style="5" bestFit="1" customWidth="1"/>
    <col min="16" max="16" width="18.5703125" style="5" bestFit="1" customWidth="1"/>
    <col min="17" max="17" width="17.5703125" style="5" bestFit="1" customWidth="1"/>
    <col min="18" max="18" width="17.28515625" style="5" bestFit="1" customWidth="1"/>
    <col min="19" max="19" width="19" style="5" bestFit="1" customWidth="1"/>
    <col min="20" max="20" width="16.140625" style="1" customWidth="1"/>
    <col min="21" max="21" width="13" style="4" customWidth="1"/>
    <col min="22" max="23" width="15.28515625" style="3" bestFit="1" customWidth="1"/>
    <col min="24" max="24" width="16" style="3" customWidth="1"/>
    <col min="25" max="25" width="15" style="3" customWidth="1"/>
    <col min="26" max="26" width="16.42578125" style="3" bestFit="1" customWidth="1"/>
    <col min="27" max="27" width="17.140625" style="3" bestFit="1" customWidth="1"/>
    <col min="28" max="28" width="16.42578125" style="3" bestFit="1" customWidth="1"/>
    <col min="29" max="29" width="17" style="2" bestFit="1" customWidth="1"/>
    <col min="30" max="16384" width="8.85546875" style="1"/>
  </cols>
  <sheetData>
    <row r="1" spans="1:34" s="34" customFormat="1" ht="84.75" customHeight="1" x14ac:dyDescent="0.5">
      <c r="A1" s="36"/>
      <c r="B1" s="36"/>
      <c r="C1" s="43" t="s">
        <v>241</v>
      </c>
      <c r="D1" s="43"/>
      <c r="E1" s="43"/>
      <c r="F1" s="43"/>
      <c r="G1" s="43"/>
      <c r="H1" s="43"/>
      <c r="I1" s="43"/>
      <c r="J1" s="43"/>
      <c r="K1" s="43"/>
      <c r="L1" s="41" t="s">
        <v>251</v>
      </c>
      <c r="M1" s="41"/>
      <c r="N1" s="41"/>
      <c r="O1" s="41"/>
      <c r="P1" s="41"/>
      <c r="Q1" s="41"/>
      <c r="R1" s="41"/>
      <c r="S1" s="41"/>
      <c r="T1" s="41"/>
      <c r="U1" s="42" t="s">
        <v>252</v>
      </c>
      <c r="V1" s="42"/>
      <c r="W1" s="42"/>
      <c r="X1" s="42"/>
      <c r="Y1" s="42"/>
      <c r="Z1" s="42"/>
      <c r="AA1" s="42"/>
      <c r="AB1" s="42"/>
      <c r="AC1" s="42"/>
      <c r="AD1" s="35"/>
      <c r="AE1" s="35"/>
      <c r="AF1" s="35"/>
      <c r="AG1" s="35"/>
      <c r="AH1" s="35"/>
    </row>
    <row r="2" spans="1:34" s="32" customFormat="1" ht="75" x14ac:dyDescent="0.25">
      <c r="A2" s="31" t="s">
        <v>240</v>
      </c>
      <c r="B2" s="31" t="s">
        <v>239</v>
      </c>
      <c r="C2" s="27" t="s">
        <v>243</v>
      </c>
      <c r="D2" s="28" t="s">
        <v>244</v>
      </c>
      <c r="E2" s="29" t="s">
        <v>245</v>
      </c>
      <c r="F2" s="28" t="s">
        <v>246</v>
      </c>
      <c r="G2" s="28" t="s">
        <v>238</v>
      </c>
      <c r="H2" s="28" t="s">
        <v>237</v>
      </c>
      <c r="I2" s="28" t="s">
        <v>236</v>
      </c>
      <c r="J2" s="28" t="s">
        <v>235</v>
      </c>
      <c r="K2" s="27" t="s">
        <v>247</v>
      </c>
      <c r="L2" s="23" t="s">
        <v>248</v>
      </c>
      <c r="M2" s="23" t="s">
        <v>249</v>
      </c>
      <c r="N2" s="24" t="s">
        <v>250</v>
      </c>
      <c r="O2" s="23" t="s">
        <v>246</v>
      </c>
      <c r="P2" s="23" t="s">
        <v>238</v>
      </c>
      <c r="Q2" s="23" t="s">
        <v>237</v>
      </c>
      <c r="R2" s="23" t="s">
        <v>236</v>
      </c>
      <c r="S2" s="23" t="s">
        <v>235</v>
      </c>
      <c r="T2" s="22" t="s">
        <v>242</v>
      </c>
      <c r="U2" s="33" t="s">
        <v>234</v>
      </c>
      <c r="V2" s="20" t="s">
        <v>233</v>
      </c>
      <c r="W2" s="20" t="s">
        <v>232</v>
      </c>
      <c r="X2" s="20" t="s">
        <v>231</v>
      </c>
      <c r="Y2" s="19" t="s">
        <v>230</v>
      </c>
      <c r="Z2" s="19" t="s">
        <v>229</v>
      </c>
      <c r="AA2" s="19" t="s">
        <v>228</v>
      </c>
      <c r="AB2" s="19" t="s">
        <v>227</v>
      </c>
      <c r="AC2" s="18" t="s">
        <v>226</v>
      </c>
    </row>
    <row r="3" spans="1:34" s="17" customFormat="1" ht="14.45" x14ac:dyDescent="0.3">
      <c r="A3" s="31"/>
      <c r="B3" s="31"/>
      <c r="C3" s="30"/>
      <c r="D3" s="28"/>
      <c r="E3" s="29"/>
      <c r="F3" s="28" t="s">
        <v>225</v>
      </c>
      <c r="G3" s="28"/>
      <c r="H3" s="28"/>
      <c r="I3" s="28"/>
      <c r="J3" s="28"/>
      <c r="K3" s="27"/>
      <c r="L3" s="26"/>
      <c r="M3" s="25" t="s">
        <v>224</v>
      </c>
      <c r="N3" s="24"/>
      <c r="O3" s="23" t="s">
        <v>223</v>
      </c>
      <c r="P3" s="23"/>
      <c r="Q3" s="23"/>
      <c r="R3" s="23"/>
      <c r="S3" s="23"/>
      <c r="T3" s="22"/>
      <c r="U3" s="21" t="s">
        <v>222</v>
      </c>
      <c r="V3" s="20" t="s">
        <v>221</v>
      </c>
      <c r="W3" s="20" t="s">
        <v>220</v>
      </c>
      <c r="X3" s="20" t="s">
        <v>219</v>
      </c>
      <c r="Y3" s="19" t="s">
        <v>218</v>
      </c>
      <c r="Z3" s="19" t="s">
        <v>217</v>
      </c>
      <c r="AA3" s="19" t="s">
        <v>216</v>
      </c>
      <c r="AB3" s="19" t="s">
        <v>215</v>
      </c>
      <c r="AC3" s="18" t="s">
        <v>214</v>
      </c>
    </row>
    <row r="4" spans="1:34" x14ac:dyDescent="0.25">
      <c r="A4" s="1" t="s">
        <v>207</v>
      </c>
      <c r="B4" s="1" t="s">
        <v>213</v>
      </c>
      <c r="C4" s="16">
        <v>8466.2000000000007</v>
      </c>
      <c r="D4" s="6">
        <v>69968455.640000001</v>
      </c>
      <c r="E4" s="7">
        <v>-8489078.1230478436</v>
      </c>
      <c r="F4" s="6">
        <v>61479377.516952157</v>
      </c>
      <c r="G4" s="6">
        <v>12752716.58</v>
      </c>
      <c r="H4" s="6">
        <v>952818.85549999995</v>
      </c>
      <c r="I4" s="6">
        <v>47773842.081452161</v>
      </c>
      <c r="J4" s="6">
        <v>0</v>
      </c>
      <c r="K4" s="14">
        <v>7261.744054824142</v>
      </c>
      <c r="L4" s="15">
        <v>8262.2999999999993</v>
      </c>
      <c r="M4" s="5">
        <v>68433840.070000008</v>
      </c>
      <c r="N4" s="3">
        <v>-8095912.199041809</v>
      </c>
      <c r="O4" s="5">
        <v>60337927.870958202</v>
      </c>
      <c r="P4" s="5">
        <v>13086710.84</v>
      </c>
      <c r="Q4" s="5">
        <v>872223.11</v>
      </c>
      <c r="R4" s="5">
        <v>46378993.920958206</v>
      </c>
      <c r="S4" s="5">
        <v>0</v>
      </c>
      <c r="T4" s="14">
        <v>7302.8004152546155</v>
      </c>
      <c r="U4" s="4">
        <f t="shared" ref="U4:U35" si="0">L4-C4</f>
        <v>-203.90000000000146</v>
      </c>
      <c r="V4" s="3">
        <f t="shared" ref="V4:V35" si="1">M4-D4</f>
        <v>-1534615.5699999928</v>
      </c>
      <c r="W4" s="3">
        <f t="shared" ref="W4:W35" si="2">N4-E4</f>
        <v>393165.92400603462</v>
      </c>
      <c r="X4" s="3">
        <f t="shared" ref="X4:X35" si="3">O4-F4</f>
        <v>-1141449.6459939554</v>
      </c>
      <c r="Y4" s="3">
        <f t="shared" ref="Y4:Y35" si="4">P4-G4</f>
        <v>333994.25999999978</v>
      </c>
      <c r="Z4" s="3">
        <f t="shared" ref="Z4:Z35" si="5">Q4-H4</f>
        <v>-80595.745499999961</v>
      </c>
      <c r="AA4" s="3">
        <f t="shared" ref="AA4:AA35" si="6">R4-I4</f>
        <v>-1394848.160493955</v>
      </c>
      <c r="AB4" s="3">
        <f t="shared" ref="AB4:AB35" si="7">S4-J4</f>
        <v>0</v>
      </c>
      <c r="AC4" s="2">
        <f t="shared" ref="AC4:AC35" si="8">T4-K4</f>
        <v>41.056360430473433</v>
      </c>
    </row>
    <row r="5" spans="1:34" x14ac:dyDescent="0.25">
      <c r="A5" s="1" t="s">
        <v>207</v>
      </c>
      <c r="B5" s="1" t="s">
        <v>212</v>
      </c>
      <c r="C5" s="16">
        <v>42123.1</v>
      </c>
      <c r="D5" s="6">
        <v>341229844.89000005</v>
      </c>
      <c r="E5" s="7">
        <v>-41400468.035065353</v>
      </c>
      <c r="F5" s="6">
        <v>299829376.85493469</v>
      </c>
      <c r="G5" s="6">
        <v>52561254.189999998</v>
      </c>
      <c r="H5" s="6">
        <v>3807851.2694000001</v>
      </c>
      <c r="I5" s="6">
        <v>243460271.39553469</v>
      </c>
      <c r="J5" s="6">
        <v>0</v>
      </c>
      <c r="K5" s="14">
        <v>7117.9323662060651</v>
      </c>
      <c r="L5" s="15">
        <v>41633.300000000003</v>
      </c>
      <c r="M5" s="5">
        <v>337464905.62</v>
      </c>
      <c r="N5" s="3">
        <v>-39923029.941953257</v>
      </c>
      <c r="O5" s="5">
        <v>297541875.67804676</v>
      </c>
      <c r="P5" s="5">
        <v>56074440.350000001</v>
      </c>
      <c r="Q5" s="5">
        <v>4064671.44</v>
      </c>
      <c r="R5" s="5">
        <v>237402763.88804677</v>
      </c>
      <c r="S5" s="5">
        <v>0</v>
      </c>
      <c r="T5" s="14">
        <v>7146.7281161485334</v>
      </c>
      <c r="U5" s="4">
        <f t="shared" si="0"/>
        <v>-489.79999999999563</v>
      </c>
      <c r="V5" s="3">
        <f t="shared" si="1"/>
        <v>-3764939.2700000405</v>
      </c>
      <c r="W5" s="3">
        <f t="shared" si="2"/>
        <v>1477438.0931120962</v>
      </c>
      <c r="X5" s="3">
        <f t="shared" si="3"/>
        <v>-2287501.1768879294</v>
      </c>
      <c r="Y5" s="3">
        <f t="shared" si="4"/>
        <v>3513186.1600000039</v>
      </c>
      <c r="Z5" s="3">
        <f t="shared" si="5"/>
        <v>256820.17059999984</v>
      </c>
      <c r="AA5" s="3">
        <f t="shared" si="6"/>
        <v>-6057507.5074879229</v>
      </c>
      <c r="AB5" s="3">
        <f t="shared" si="7"/>
        <v>0</v>
      </c>
      <c r="AC5" s="2">
        <f t="shared" si="8"/>
        <v>28.795749942468319</v>
      </c>
      <c r="AD5" s="1" t="s">
        <v>0</v>
      </c>
    </row>
    <row r="6" spans="1:34" x14ac:dyDescent="0.25">
      <c r="A6" s="1" t="s">
        <v>207</v>
      </c>
      <c r="B6" s="1" t="s">
        <v>211</v>
      </c>
      <c r="C6" s="16">
        <v>8188.5</v>
      </c>
      <c r="D6" s="6">
        <v>69827472.909999996</v>
      </c>
      <c r="E6" s="7">
        <v>-8471973.0805251319</v>
      </c>
      <c r="F6" s="6">
        <v>61355499.829474866</v>
      </c>
      <c r="G6" s="6">
        <v>16398651.15</v>
      </c>
      <c r="H6" s="6">
        <v>1222982.9733000002</v>
      </c>
      <c r="I6" s="6">
        <v>43733865.706174865</v>
      </c>
      <c r="J6" s="6">
        <v>0</v>
      </c>
      <c r="K6" s="14">
        <v>7492.8863441991653</v>
      </c>
      <c r="L6" s="15">
        <v>8128.4000000000005</v>
      </c>
      <c r="M6" s="5">
        <v>70826989.520000011</v>
      </c>
      <c r="N6" s="3">
        <v>-8379028.3855157392</v>
      </c>
      <c r="O6" s="5">
        <v>62447961.134484269</v>
      </c>
      <c r="P6" s="5">
        <v>15817961.060000001</v>
      </c>
      <c r="Q6" s="5">
        <v>1291659.3799999999</v>
      </c>
      <c r="R6" s="5">
        <v>45338340.694484264</v>
      </c>
      <c r="S6" s="5">
        <v>0</v>
      </c>
      <c r="T6" s="14">
        <v>7682.6879994198443</v>
      </c>
      <c r="U6" s="4">
        <f t="shared" si="0"/>
        <v>-60.099999999999454</v>
      </c>
      <c r="V6" s="3">
        <f t="shared" si="1"/>
        <v>999516.61000001431</v>
      </c>
      <c r="W6" s="3">
        <f t="shared" si="2"/>
        <v>92944.695009392686</v>
      </c>
      <c r="X6" s="3">
        <f t="shared" si="3"/>
        <v>1092461.3050094023</v>
      </c>
      <c r="Y6" s="3">
        <f t="shared" si="4"/>
        <v>-580690.08999999985</v>
      </c>
      <c r="Z6" s="3">
        <f t="shared" si="5"/>
        <v>68676.406699999701</v>
      </c>
      <c r="AA6" s="3">
        <f t="shared" si="6"/>
        <v>1604474.9883093983</v>
      </c>
      <c r="AB6" s="3">
        <f t="shared" si="7"/>
        <v>0</v>
      </c>
      <c r="AC6" s="2">
        <f t="shared" si="8"/>
        <v>189.80165522067909</v>
      </c>
    </row>
    <row r="7" spans="1:34" x14ac:dyDescent="0.25">
      <c r="A7" s="1" t="s">
        <v>207</v>
      </c>
      <c r="B7" s="1" t="s">
        <v>210</v>
      </c>
      <c r="C7" s="16">
        <v>17668.900000000001</v>
      </c>
      <c r="D7" s="6">
        <v>141309859.66</v>
      </c>
      <c r="E7" s="7">
        <v>-17144732.254528675</v>
      </c>
      <c r="F7" s="6">
        <v>124165127.40547132</v>
      </c>
      <c r="G7" s="6">
        <v>23360876.48</v>
      </c>
      <c r="H7" s="6">
        <v>1793031.21</v>
      </c>
      <c r="I7" s="6">
        <v>99011219.715471327</v>
      </c>
      <c r="J7" s="6">
        <v>0</v>
      </c>
      <c r="K7" s="14">
        <v>7027.3263986706197</v>
      </c>
      <c r="L7" s="15">
        <v>17098.100000000002</v>
      </c>
      <c r="M7" s="5">
        <v>136508831.45000002</v>
      </c>
      <c r="N7" s="3">
        <v>-16149371.607417341</v>
      </c>
      <c r="O7" s="5">
        <v>120359459.84258267</v>
      </c>
      <c r="P7" s="5">
        <v>26724269.420000002</v>
      </c>
      <c r="Q7" s="5">
        <v>1880125.73</v>
      </c>
      <c r="R7" s="5">
        <v>91755064.692582667</v>
      </c>
      <c r="S7" s="5">
        <v>0</v>
      </c>
      <c r="T7" s="14">
        <v>7039.3470527475365</v>
      </c>
      <c r="U7" s="4">
        <f t="shared" si="0"/>
        <v>-570.79999999999927</v>
      </c>
      <c r="V7" s="3">
        <f t="shared" si="1"/>
        <v>-4801028.2099999785</v>
      </c>
      <c r="W7" s="3">
        <f t="shared" si="2"/>
        <v>995360.64711133391</v>
      </c>
      <c r="X7" s="3">
        <f t="shared" si="3"/>
        <v>-3805667.5628886521</v>
      </c>
      <c r="Y7" s="3">
        <f t="shared" si="4"/>
        <v>3363392.9400000013</v>
      </c>
      <c r="Z7" s="3">
        <f t="shared" si="5"/>
        <v>87094.520000000019</v>
      </c>
      <c r="AA7" s="3">
        <f t="shared" si="6"/>
        <v>-7256155.0228886604</v>
      </c>
      <c r="AB7" s="3">
        <f t="shared" si="7"/>
        <v>0</v>
      </c>
      <c r="AC7" s="2">
        <f t="shared" si="8"/>
        <v>12.020654076916799</v>
      </c>
    </row>
    <row r="8" spans="1:34" x14ac:dyDescent="0.25">
      <c r="A8" s="1" t="s">
        <v>207</v>
      </c>
      <c r="B8" s="1" t="s">
        <v>209</v>
      </c>
      <c r="C8" s="16">
        <v>997.4</v>
      </c>
      <c r="D8" s="6">
        <v>8637948.1300000008</v>
      </c>
      <c r="E8" s="7">
        <v>-1048018.2223213785</v>
      </c>
      <c r="F8" s="6">
        <v>7589929.9076786228</v>
      </c>
      <c r="G8" s="6">
        <v>2915544.13</v>
      </c>
      <c r="H8" s="6">
        <v>169657.26370000001</v>
      </c>
      <c r="I8" s="6">
        <v>4504728.5139786229</v>
      </c>
      <c r="J8" s="6">
        <v>0</v>
      </c>
      <c r="K8" s="14">
        <v>7609.7151671131169</v>
      </c>
      <c r="L8" s="15">
        <v>1024.0999999999999</v>
      </c>
      <c r="M8" s="5">
        <v>8799084.7400000002</v>
      </c>
      <c r="N8" s="3">
        <v>-1040956.0155341524</v>
      </c>
      <c r="O8" s="5">
        <v>7758128.7244658479</v>
      </c>
      <c r="P8" s="5">
        <v>4013086.79</v>
      </c>
      <c r="Q8" s="5">
        <v>202425.08</v>
      </c>
      <c r="R8" s="5">
        <v>3542616.8544658478</v>
      </c>
      <c r="S8" s="5">
        <v>0</v>
      </c>
      <c r="T8" s="14">
        <v>7575.5577819215396</v>
      </c>
      <c r="U8" s="4">
        <f t="shared" si="0"/>
        <v>26.699999999999932</v>
      </c>
      <c r="V8" s="3">
        <f t="shared" si="1"/>
        <v>161136.6099999994</v>
      </c>
      <c r="W8" s="3">
        <f t="shared" si="2"/>
        <v>7062.2067872261396</v>
      </c>
      <c r="X8" s="3">
        <f t="shared" si="3"/>
        <v>168198.81678722519</v>
      </c>
      <c r="Y8" s="3">
        <f t="shared" si="4"/>
        <v>1097542.6600000001</v>
      </c>
      <c r="Z8" s="3">
        <f t="shared" si="5"/>
        <v>32767.816299999977</v>
      </c>
      <c r="AA8" s="3">
        <f t="shared" si="6"/>
        <v>-962111.65951277502</v>
      </c>
      <c r="AB8" s="3">
        <f t="shared" si="7"/>
        <v>0</v>
      </c>
      <c r="AC8" s="2">
        <f t="shared" si="8"/>
        <v>-34.157385191577305</v>
      </c>
    </row>
    <row r="9" spans="1:34" x14ac:dyDescent="0.25">
      <c r="A9" s="1" t="s">
        <v>207</v>
      </c>
      <c r="B9" s="1" t="s">
        <v>208</v>
      </c>
      <c r="C9" s="16">
        <v>992</v>
      </c>
      <c r="D9" s="6">
        <v>8452401.6400000006</v>
      </c>
      <c r="E9" s="7">
        <v>-1025506.382740817</v>
      </c>
      <c r="F9" s="6">
        <v>7426895.2572591836</v>
      </c>
      <c r="G9" s="6">
        <v>2540063.7400000002</v>
      </c>
      <c r="H9" s="6">
        <v>190820.6531</v>
      </c>
      <c r="I9" s="6">
        <v>4696010.8641591836</v>
      </c>
      <c r="J9" s="6">
        <v>0</v>
      </c>
      <c r="K9" s="14">
        <v>7486.7895738499838</v>
      </c>
      <c r="L9" s="15">
        <v>971.3</v>
      </c>
      <c r="M9" s="5">
        <v>8296786.3199999994</v>
      </c>
      <c r="N9" s="3">
        <v>-981532.72580091807</v>
      </c>
      <c r="O9" s="5">
        <v>7315253.594199081</v>
      </c>
      <c r="P9" s="5">
        <v>2677391.6</v>
      </c>
      <c r="Q9" s="5">
        <v>161633.39000000001</v>
      </c>
      <c r="R9" s="5">
        <v>4476228.6041990807</v>
      </c>
      <c r="S9" s="5">
        <v>0</v>
      </c>
      <c r="T9" s="14">
        <v>7531.4049152672515</v>
      </c>
      <c r="U9" s="4">
        <f t="shared" si="0"/>
        <v>-20.700000000000045</v>
      </c>
      <c r="V9" s="3">
        <f t="shared" si="1"/>
        <v>-155615.32000000123</v>
      </c>
      <c r="W9" s="3">
        <f t="shared" si="2"/>
        <v>43973.656939898967</v>
      </c>
      <c r="X9" s="3">
        <f t="shared" si="3"/>
        <v>-111641.66306010261</v>
      </c>
      <c r="Y9" s="3">
        <f t="shared" si="4"/>
        <v>137327.85999999987</v>
      </c>
      <c r="Z9" s="3">
        <f t="shared" si="5"/>
        <v>-29187.263099999982</v>
      </c>
      <c r="AA9" s="3">
        <f t="shared" si="6"/>
        <v>-219782.25996010285</v>
      </c>
      <c r="AB9" s="3">
        <f t="shared" si="7"/>
        <v>0</v>
      </c>
      <c r="AC9" s="2">
        <f t="shared" si="8"/>
        <v>44.6153414172677</v>
      </c>
    </row>
    <row r="10" spans="1:34" x14ac:dyDescent="0.25">
      <c r="A10" s="1" t="s">
        <v>207</v>
      </c>
      <c r="B10" s="1" t="s">
        <v>206</v>
      </c>
      <c r="C10" s="16">
        <v>10610.3</v>
      </c>
      <c r="D10" s="6">
        <v>91081953.909999996</v>
      </c>
      <c r="E10" s="7">
        <v>-11050720.146234071</v>
      </c>
      <c r="F10" s="6">
        <v>80031233.763765931</v>
      </c>
      <c r="G10" s="6">
        <v>15141557.66</v>
      </c>
      <c r="H10" s="6">
        <v>1178769.0697000001</v>
      </c>
      <c r="I10" s="6">
        <v>63710907.034065932</v>
      </c>
      <c r="J10" s="6">
        <v>0</v>
      </c>
      <c r="K10" s="14">
        <v>7542.7870808333355</v>
      </c>
      <c r="L10" s="15">
        <v>10502.9</v>
      </c>
      <c r="M10" s="5">
        <v>90142686.629999995</v>
      </c>
      <c r="N10" s="3">
        <v>-10664128.676627394</v>
      </c>
      <c r="O10" s="5">
        <v>79478557.953372598</v>
      </c>
      <c r="P10" s="5">
        <v>15470151.390000001</v>
      </c>
      <c r="Q10" s="5">
        <v>1249336.9099999999</v>
      </c>
      <c r="R10" s="5">
        <v>62759069.653372601</v>
      </c>
      <c r="S10" s="5">
        <v>0</v>
      </c>
      <c r="T10" s="14">
        <v>7567.2964565379662</v>
      </c>
      <c r="U10" s="4">
        <f t="shared" si="0"/>
        <v>-107.39999999999964</v>
      </c>
      <c r="V10" s="3">
        <f t="shared" si="1"/>
        <v>-939267.28000000119</v>
      </c>
      <c r="W10" s="3">
        <f t="shared" si="2"/>
        <v>386591.46960667707</v>
      </c>
      <c r="X10" s="3">
        <f t="shared" si="3"/>
        <v>-552675.81039333344</v>
      </c>
      <c r="Y10" s="3">
        <f t="shared" si="4"/>
        <v>328593.73000000045</v>
      </c>
      <c r="Z10" s="3">
        <f t="shared" si="5"/>
        <v>70567.840299999807</v>
      </c>
      <c r="AA10" s="3">
        <f t="shared" si="6"/>
        <v>-951837.38069333136</v>
      </c>
      <c r="AB10" s="3">
        <f t="shared" si="7"/>
        <v>0</v>
      </c>
      <c r="AC10" s="2">
        <f t="shared" si="8"/>
        <v>24.509375704630656</v>
      </c>
    </row>
    <row r="11" spans="1:34" x14ac:dyDescent="0.25">
      <c r="A11" s="1" t="s">
        <v>205</v>
      </c>
      <c r="B11" s="1" t="s">
        <v>205</v>
      </c>
      <c r="C11" s="16">
        <v>2160.4</v>
      </c>
      <c r="D11" s="6">
        <v>17467072.870000001</v>
      </c>
      <c r="E11" s="7">
        <v>-2119231.3710241485</v>
      </c>
      <c r="F11" s="6">
        <v>15347841.498975853</v>
      </c>
      <c r="G11" s="6">
        <v>3639145.71</v>
      </c>
      <c r="H11" s="6">
        <v>407800.37070000003</v>
      </c>
      <c r="I11" s="6">
        <v>11300895.418275854</v>
      </c>
      <c r="J11" s="6">
        <v>0</v>
      </c>
      <c r="K11" s="14">
        <v>7104.1665890464046</v>
      </c>
      <c r="L11" s="15">
        <v>2263.6</v>
      </c>
      <c r="M11" s="5">
        <v>17994309.609999999</v>
      </c>
      <c r="N11" s="3">
        <v>-2128776.5020334953</v>
      </c>
      <c r="O11" s="5">
        <v>15865533.107966505</v>
      </c>
      <c r="P11" s="5">
        <v>3508769.99</v>
      </c>
      <c r="Q11" s="5">
        <v>389097.01</v>
      </c>
      <c r="R11" s="5">
        <v>11967666.107966505</v>
      </c>
      <c r="S11" s="5">
        <v>0</v>
      </c>
      <c r="T11" s="14">
        <v>7008.9826417947097</v>
      </c>
      <c r="U11" s="4">
        <f t="shared" si="0"/>
        <v>103.19999999999982</v>
      </c>
      <c r="V11" s="3">
        <f t="shared" si="1"/>
        <v>527236.73999999836</v>
      </c>
      <c r="W11" s="3">
        <f t="shared" si="2"/>
        <v>-9545.1310093468055</v>
      </c>
      <c r="X11" s="3">
        <f t="shared" si="3"/>
        <v>517691.60899065249</v>
      </c>
      <c r="Y11" s="3">
        <f t="shared" si="4"/>
        <v>-130375.71999999974</v>
      </c>
      <c r="Z11" s="3">
        <f t="shared" si="5"/>
        <v>-18703.360700000019</v>
      </c>
      <c r="AA11" s="3">
        <f t="shared" si="6"/>
        <v>666770.68969065137</v>
      </c>
      <c r="AB11" s="3">
        <f t="shared" si="7"/>
        <v>0</v>
      </c>
      <c r="AC11" s="2">
        <f t="shared" si="8"/>
        <v>-95.183947251694917</v>
      </c>
    </row>
    <row r="12" spans="1:34" x14ac:dyDescent="0.25">
      <c r="A12" s="1" t="s">
        <v>205</v>
      </c>
      <c r="B12" s="1" t="s">
        <v>204</v>
      </c>
      <c r="C12" s="16">
        <v>324.10000000000002</v>
      </c>
      <c r="D12" s="6">
        <v>3435702.2</v>
      </c>
      <c r="E12" s="7">
        <v>-416844.19237993838</v>
      </c>
      <c r="F12" s="6">
        <v>3018858.0076200617</v>
      </c>
      <c r="G12" s="6">
        <v>872013.56</v>
      </c>
      <c r="H12" s="6">
        <v>62336.269500000002</v>
      </c>
      <c r="I12" s="6">
        <v>2084508.1781200618</v>
      </c>
      <c r="J12" s="6">
        <v>0</v>
      </c>
      <c r="K12" s="14">
        <v>9314.5881136071021</v>
      </c>
      <c r="L12" s="15">
        <v>307.3</v>
      </c>
      <c r="M12" s="5">
        <v>3298508.06</v>
      </c>
      <c r="N12" s="3">
        <v>-390222.60937390255</v>
      </c>
      <c r="O12" s="5">
        <v>2908285.4506260976</v>
      </c>
      <c r="P12" s="5">
        <v>907329.74</v>
      </c>
      <c r="Q12" s="5">
        <v>74234.759999999995</v>
      </c>
      <c r="R12" s="5">
        <v>1926720.9506260976</v>
      </c>
      <c r="S12" s="5">
        <v>0</v>
      </c>
      <c r="T12" s="14">
        <v>9463.9943072765946</v>
      </c>
      <c r="U12" s="4">
        <f t="shared" si="0"/>
        <v>-16.800000000000011</v>
      </c>
      <c r="V12" s="3">
        <f t="shared" si="1"/>
        <v>-137194.14000000013</v>
      </c>
      <c r="W12" s="3">
        <f t="shared" si="2"/>
        <v>26621.583006035828</v>
      </c>
      <c r="X12" s="3">
        <f t="shared" si="3"/>
        <v>-110572.55699396413</v>
      </c>
      <c r="Y12" s="3">
        <f t="shared" si="4"/>
        <v>35316.179999999935</v>
      </c>
      <c r="Z12" s="3">
        <f t="shared" si="5"/>
        <v>11898.490499999993</v>
      </c>
      <c r="AA12" s="3">
        <f t="shared" si="6"/>
        <v>-157787.22749396414</v>
      </c>
      <c r="AB12" s="3">
        <f t="shared" si="7"/>
        <v>0</v>
      </c>
      <c r="AC12" s="2">
        <f t="shared" si="8"/>
        <v>149.4061936694925</v>
      </c>
    </row>
    <row r="13" spans="1:34" x14ac:dyDescent="0.25">
      <c r="A13" s="1" t="s">
        <v>197</v>
      </c>
      <c r="B13" s="1" t="s">
        <v>203</v>
      </c>
      <c r="C13" s="16">
        <v>2723.7</v>
      </c>
      <c r="D13" s="6">
        <v>23294984.800000001</v>
      </c>
      <c r="E13" s="7">
        <v>-2826315.71661215</v>
      </c>
      <c r="F13" s="6">
        <v>20468669.083387852</v>
      </c>
      <c r="G13" s="6">
        <v>9670406.3699999992</v>
      </c>
      <c r="H13" s="6">
        <v>652748.81129999994</v>
      </c>
      <c r="I13" s="6">
        <v>10145513.902087852</v>
      </c>
      <c r="J13" s="6">
        <v>0</v>
      </c>
      <c r="K13" s="14">
        <v>7515.0233444901614</v>
      </c>
      <c r="L13" s="15">
        <v>2720.5</v>
      </c>
      <c r="M13" s="5">
        <v>23203329.329999998</v>
      </c>
      <c r="N13" s="3">
        <v>-2745017.9149523149</v>
      </c>
      <c r="O13" s="5">
        <v>20458311.415047683</v>
      </c>
      <c r="P13" s="5">
        <v>10210445.289999999</v>
      </c>
      <c r="Q13" s="5">
        <v>680371.5</v>
      </c>
      <c r="R13" s="5">
        <v>9567494.6250476837</v>
      </c>
      <c r="S13" s="5">
        <v>0</v>
      </c>
      <c r="T13" s="14">
        <v>7520.0556570658637</v>
      </c>
      <c r="U13" s="4">
        <f t="shared" si="0"/>
        <v>-3.1999999999998181</v>
      </c>
      <c r="V13" s="3">
        <f t="shared" si="1"/>
        <v>-91655.470000002533</v>
      </c>
      <c r="W13" s="3">
        <f t="shared" si="2"/>
        <v>81297.801659835037</v>
      </c>
      <c r="X13" s="3">
        <f t="shared" si="3"/>
        <v>-10357.668340168893</v>
      </c>
      <c r="Y13" s="3">
        <f t="shared" si="4"/>
        <v>540038.91999999993</v>
      </c>
      <c r="Z13" s="3">
        <f t="shared" si="5"/>
        <v>27622.688700000057</v>
      </c>
      <c r="AA13" s="3">
        <f t="shared" si="6"/>
        <v>-578019.27704016864</v>
      </c>
      <c r="AB13" s="3">
        <f t="shared" si="7"/>
        <v>0</v>
      </c>
      <c r="AC13" s="2">
        <f t="shared" si="8"/>
        <v>5.0323125757022353</v>
      </c>
    </row>
    <row r="14" spans="1:34" x14ac:dyDescent="0.25">
      <c r="A14" s="1" t="s">
        <v>197</v>
      </c>
      <c r="B14" s="1" t="s">
        <v>202</v>
      </c>
      <c r="C14" s="16">
        <v>1438.8</v>
      </c>
      <c r="D14" s="6">
        <v>13991354.370000001</v>
      </c>
      <c r="E14" s="7">
        <v>-1697532.1122605365</v>
      </c>
      <c r="F14" s="6">
        <v>12293822.257739464</v>
      </c>
      <c r="G14" s="6">
        <v>3209219.59</v>
      </c>
      <c r="H14" s="6">
        <v>262159.5037</v>
      </c>
      <c r="I14" s="6">
        <v>8822443.1640394647</v>
      </c>
      <c r="J14" s="6">
        <v>0</v>
      </c>
      <c r="K14" s="14">
        <v>8544.4969820263159</v>
      </c>
      <c r="L14" s="15">
        <v>1429.6000000000001</v>
      </c>
      <c r="M14" s="5">
        <v>13728382.199999999</v>
      </c>
      <c r="N14" s="3">
        <v>-1624105.512892467</v>
      </c>
      <c r="O14" s="5">
        <v>12104276.687107533</v>
      </c>
      <c r="P14" s="5">
        <v>3483026.42</v>
      </c>
      <c r="Q14" s="5">
        <v>271959.31</v>
      </c>
      <c r="R14" s="5">
        <v>8349290.9571075337</v>
      </c>
      <c r="S14" s="5">
        <v>0</v>
      </c>
      <c r="T14" s="14">
        <v>8466.8975147646415</v>
      </c>
      <c r="U14" s="4">
        <f t="shared" si="0"/>
        <v>-9.1999999999998181</v>
      </c>
      <c r="V14" s="3">
        <f t="shared" si="1"/>
        <v>-262972.17000000179</v>
      </c>
      <c r="W14" s="3">
        <f t="shared" si="2"/>
        <v>73426.599368069554</v>
      </c>
      <c r="X14" s="3">
        <f t="shared" si="3"/>
        <v>-189545.5706319306</v>
      </c>
      <c r="Y14" s="3">
        <f t="shared" si="4"/>
        <v>273806.83000000007</v>
      </c>
      <c r="Z14" s="3">
        <f t="shared" si="5"/>
        <v>9799.8062999999966</v>
      </c>
      <c r="AA14" s="3">
        <f t="shared" si="6"/>
        <v>-473152.20693193097</v>
      </c>
      <c r="AB14" s="3">
        <f t="shared" si="7"/>
        <v>0</v>
      </c>
      <c r="AC14" s="2">
        <f t="shared" si="8"/>
        <v>-77.599467261674363</v>
      </c>
    </row>
    <row r="15" spans="1:34" x14ac:dyDescent="0.25">
      <c r="A15" s="1" t="s">
        <v>197</v>
      </c>
      <c r="B15" s="1" t="s">
        <v>201</v>
      </c>
      <c r="C15" s="16">
        <v>51682.7</v>
      </c>
      <c r="D15" s="6">
        <v>426239655.54000002</v>
      </c>
      <c r="E15" s="7">
        <v>-51714471.927710861</v>
      </c>
      <c r="F15" s="6">
        <v>374525183.61228919</v>
      </c>
      <c r="G15" s="6">
        <v>117423245.62</v>
      </c>
      <c r="H15" s="6">
        <v>8974592.2199000008</v>
      </c>
      <c r="I15" s="6">
        <v>248127345.77238917</v>
      </c>
      <c r="J15" s="6">
        <v>0</v>
      </c>
      <c r="K15" s="14">
        <v>7246.6257299306963</v>
      </c>
      <c r="L15" s="15">
        <v>51581.7</v>
      </c>
      <c r="M15" s="5">
        <v>424995688.56999999</v>
      </c>
      <c r="N15" s="3">
        <v>-50278163.202803828</v>
      </c>
      <c r="O15" s="5">
        <v>374717525.36719614</v>
      </c>
      <c r="P15" s="5">
        <v>117198062.09</v>
      </c>
      <c r="Q15" s="5">
        <v>9317810.1899999995</v>
      </c>
      <c r="R15" s="5">
        <v>248201653.08719614</v>
      </c>
      <c r="S15" s="5">
        <v>0</v>
      </c>
      <c r="T15" s="14">
        <v>7264.5439248259781</v>
      </c>
      <c r="U15" s="4">
        <f t="shared" si="0"/>
        <v>-101</v>
      </c>
      <c r="V15" s="3">
        <f t="shared" si="1"/>
        <v>-1243966.9700000286</v>
      </c>
      <c r="W15" s="3">
        <f t="shared" si="2"/>
        <v>1436308.7249070331</v>
      </c>
      <c r="X15" s="3">
        <f t="shared" si="3"/>
        <v>192341.75490695238</v>
      </c>
      <c r="Y15" s="3">
        <f t="shared" si="4"/>
        <v>-225183.53000000119</v>
      </c>
      <c r="Z15" s="3">
        <f t="shared" si="5"/>
        <v>343217.97009999864</v>
      </c>
      <c r="AA15" s="3">
        <f t="shared" si="6"/>
        <v>74307.314806967974</v>
      </c>
      <c r="AB15" s="3">
        <f t="shared" si="7"/>
        <v>0</v>
      </c>
      <c r="AC15" s="2">
        <f t="shared" si="8"/>
        <v>17.918194895281886</v>
      </c>
    </row>
    <row r="16" spans="1:34" x14ac:dyDescent="0.25">
      <c r="A16" s="1" t="s">
        <v>197</v>
      </c>
      <c r="B16" s="1" t="s">
        <v>200</v>
      </c>
      <c r="C16" s="16">
        <v>14762.4</v>
      </c>
      <c r="D16" s="6">
        <v>117978296.89999999</v>
      </c>
      <c r="E16" s="7">
        <v>-14313978.63576217</v>
      </c>
      <c r="F16" s="6">
        <v>103664318.26423782</v>
      </c>
      <c r="G16" s="6">
        <v>35681408.880000003</v>
      </c>
      <c r="H16" s="6">
        <v>2662378.4535000003</v>
      </c>
      <c r="I16" s="6">
        <v>65320530.930737823</v>
      </c>
      <c r="J16" s="6">
        <v>0</v>
      </c>
      <c r="K16" s="14">
        <v>7022.1859768220493</v>
      </c>
      <c r="L16" s="15">
        <v>14785</v>
      </c>
      <c r="M16" s="5">
        <v>118055606.36</v>
      </c>
      <c r="N16" s="3">
        <v>-13966304.137215747</v>
      </c>
      <c r="O16" s="5">
        <v>104089302.22278425</v>
      </c>
      <c r="P16" s="5">
        <v>38334254.869999997</v>
      </c>
      <c r="Q16" s="5">
        <v>2763514.42</v>
      </c>
      <c r="R16" s="5">
        <v>62991532.932784252</v>
      </c>
      <c r="S16" s="5">
        <v>0</v>
      </c>
      <c r="T16" s="14">
        <v>7040.1962950817888</v>
      </c>
      <c r="U16" s="4">
        <f t="shared" si="0"/>
        <v>22.600000000000364</v>
      </c>
      <c r="V16" s="3">
        <f t="shared" si="1"/>
        <v>77309.460000008345</v>
      </c>
      <c r="W16" s="3">
        <f t="shared" si="2"/>
        <v>347674.49854642339</v>
      </c>
      <c r="X16" s="3">
        <f t="shared" si="3"/>
        <v>424983.95854642987</v>
      </c>
      <c r="Y16" s="3">
        <f t="shared" si="4"/>
        <v>2652845.9899999946</v>
      </c>
      <c r="Z16" s="3">
        <f t="shared" si="5"/>
        <v>101135.96649999963</v>
      </c>
      <c r="AA16" s="3">
        <f t="shared" si="6"/>
        <v>-2328997.9979535714</v>
      </c>
      <c r="AB16" s="3">
        <f t="shared" si="7"/>
        <v>0</v>
      </c>
      <c r="AC16" s="2">
        <f t="shared" si="8"/>
        <v>18.010318259739506</v>
      </c>
    </row>
    <row r="17" spans="1:29" x14ac:dyDescent="0.25">
      <c r="A17" s="1" t="s">
        <v>197</v>
      </c>
      <c r="B17" s="1" t="s">
        <v>199</v>
      </c>
      <c r="C17" s="16">
        <v>163.1</v>
      </c>
      <c r="D17" s="6">
        <v>2507296.63</v>
      </c>
      <c r="E17" s="7">
        <v>-304203.32669964561</v>
      </c>
      <c r="F17" s="6">
        <v>2203093.3033003542</v>
      </c>
      <c r="G17" s="6">
        <v>889798.89</v>
      </c>
      <c r="H17" s="6">
        <v>54489.183600000004</v>
      </c>
      <c r="I17" s="6">
        <v>1258805.2297003539</v>
      </c>
      <c r="J17" s="6">
        <v>0</v>
      </c>
      <c r="K17" s="14">
        <v>13507.622950952509</v>
      </c>
      <c r="L17" s="15">
        <v>166.5</v>
      </c>
      <c r="M17" s="5">
        <v>2514553.0499999998</v>
      </c>
      <c r="N17" s="3">
        <v>-297478.56750124332</v>
      </c>
      <c r="O17" s="5">
        <v>2217074.4824987566</v>
      </c>
      <c r="P17" s="5">
        <v>918528.15</v>
      </c>
      <c r="Q17" s="5">
        <v>64412.75</v>
      </c>
      <c r="R17" s="5">
        <v>1234133.5824987567</v>
      </c>
      <c r="S17" s="5">
        <v>0</v>
      </c>
      <c r="T17" s="14">
        <v>13315.76265765019</v>
      </c>
      <c r="U17" s="4">
        <f t="shared" si="0"/>
        <v>3.4000000000000057</v>
      </c>
      <c r="V17" s="3">
        <f t="shared" si="1"/>
        <v>7256.4199999999255</v>
      </c>
      <c r="W17" s="3">
        <f t="shared" si="2"/>
        <v>6724.7591984022874</v>
      </c>
      <c r="X17" s="3">
        <f t="shared" si="3"/>
        <v>13981.179198402446</v>
      </c>
      <c r="Y17" s="3">
        <f t="shared" si="4"/>
        <v>28729.260000000009</v>
      </c>
      <c r="Z17" s="3">
        <f t="shared" si="5"/>
        <v>9923.5663999999961</v>
      </c>
      <c r="AA17" s="3">
        <f t="shared" si="6"/>
        <v>-24671.647201597225</v>
      </c>
      <c r="AB17" s="3">
        <f t="shared" si="7"/>
        <v>0</v>
      </c>
      <c r="AC17" s="2">
        <f t="shared" si="8"/>
        <v>-191.86029330231941</v>
      </c>
    </row>
    <row r="18" spans="1:29" x14ac:dyDescent="0.25">
      <c r="A18" s="1" t="s">
        <v>197</v>
      </c>
      <c r="B18" s="1" t="s">
        <v>198</v>
      </c>
      <c r="C18" s="16">
        <v>40812.9</v>
      </c>
      <c r="D18" s="6">
        <v>354247884.96000004</v>
      </c>
      <c r="E18" s="7">
        <v>-42979910.630337089</v>
      </c>
      <c r="F18" s="6">
        <v>311267974.32966292</v>
      </c>
      <c r="G18" s="6">
        <v>50180145.729999997</v>
      </c>
      <c r="H18" s="6">
        <v>3513255.6649000002</v>
      </c>
      <c r="I18" s="6">
        <v>257574572.93476292</v>
      </c>
      <c r="J18" s="6">
        <v>0</v>
      </c>
      <c r="K18" s="14">
        <v>7626.7056330146324</v>
      </c>
      <c r="L18" s="15">
        <v>40136.5</v>
      </c>
      <c r="M18" s="5">
        <v>345643810.06999999</v>
      </c>
      <c r="N18" s="3">
        <v>-40890616.917107962</v>
      </c>
      <c r="O18" s="5">
        <v>304753193.15289205</v>
      </c>
      <c r="P18" s="5">
        <v>55826008.079999998</v>
      </c>
      <c r="Q18" s="5">
        <v>3825792.83</v>
      </c>
      <c r="R18" s="5">
        <v>245101392.24289206</v>
      </c>
      <c r="S18" s="5">
        <v>0</v>
      </c>
      <c r="T18" s="14">
        <v>7592.9189927595098</v>
      </c>
      <c r="U18" s="4">
        <f t="shared" si="0"/>
        <v>-676.40000000000146</v>
      </c>
      <c r="V18" s="3">
        <f t="shared" si="1"/>
        <v>-8604074.8900000453</v>
      </c>
      <c r="W18" s="3">
        <f t="shared" si="2"/>
        <v>2089293.7132291272</v>
      </c>
      <c r="X18" s="3">
        <f t="shared" si="3"/>
        <v>-6514781.1767708659</v>
      </c>
      <c r="Y18" s="3">
        <f t="shared" si="4"/>
        <v>5645862.3500000015</v>
      </c>
      <c r="Z18" s="3">
        <f t="shared" si="5"/>
        <v>312537.16509999987</v>
      </c>
      <c r="AA18" s="3">
        <f t="shared" si="6"/>
        <v>-12473180.691870868</v>
      </c>
      <c r="AB18" s="3">
        <f t="shared" si="7"/>
        <v>0</v>
      </c>
      <c r="AC18" s="2">
        <f t="shared" si="8"/>
        <v>-33.78664025512262</v>
      </c>
    </row>
    <row r="19" spans="1:29" x14ac:dyDescent="0.25">
      <c r="A19" s="1" t="s">
        <v>197</v>
      </c>
      <c r="B19" s="1" t="s">
        <v>196</v>
      </c>
      <c r="C19" s="16">
        <v>2063.5</v>
      </c>
      <c r="D19" s="6">
        <v>16039292.799999999</v>
      </c>
      <c r="E19" s="7">
        <v>-1946002.7861440843</v>
      </c>
      <c r="F19" s="6">
        <v>14093290.013855916</v>
      </c>
      <c r="G19" s="6">
        <v>1213324.8</v>
      </c>
      <c r="H19" s="6">
        <v>86116.755000000005</v>
      </c>
      <c r="I19" s="6">
        <v>12793848.458855914</v>
      </c>
      <c r="J19" s="6">
        <v>0</v>
      </c>
      <c r="K19" s="14">
        <v>6829.7988921036667</v>
      </c>
      <c r="L19" s="15">
        <v>2859.1</v>
      </c>
      <c r="M19" s="5">
        <v>22912344.960000001</v>
      </c>
      <c r="N19" s="3">
        <v>-2710593.6606885795</v>
      </c>
      <c r="O19" s="5">
        <v>20201751.299311422</v>
      </c>
      <c r="P19" s="5">
        <v>1295531.3799999999</v>
      </c>
      <c r="Q19" s="5">
        <v>92850.86</v>
      </c>
      <c r="R19" s="5">
        <v>18813369.059311423</v>
      </c>
      <c r="S19" s="5">
        <v>0</v>
      </c>
      <c r="T19" s="14">
        <v>7065.7729003222767</v>
      </c>
      <c r="U19" s="4">
        <f t="shared" si="0"/>
        <v>795.59999999999991</v>
      </c>
      <c r="V19" s="3">
        <f t="shared" si="1"/>
        <v>6873052.160000002</v>
      </c>
      <c r="W19" s="3">
        <f t="shared" si="2"/>
        <v>-764590.87454449525</v>
      </c>
      <c r="X19" s="3">
        <f t="shared" si="3"/>
        <v>6108461.2854555063</v>
      </c>
      <c r="Y19" s="3">
        <f t="shared" si="4"/>
        <v>82206.579999999842</v>
      </c>
      <c r="Z19" s="3">
        <f t="shared" si="5"/>
        <v>6734.1049999999959</v>
      </c>
      <c r="AA19" s="3">
        <f t="shared" si="6"/>
        <v>6019520.6004555095</v>
      </c>
      <c r="AB19" s="3">
        <f t="shared" si="7"/>
        <v>0</v>
      </c>
      <c r="AC19" s="2">
        <f t="shared" si="8"/>
        <v>235.97400821860992</v>
      </c>
    </row>
    <row r="20" spans="1:29" x14ac:dyDescent="0.25">
      <c r="A20" s="1" t="s">
        <v>195</v>
      </c>
      <c r="B20" s="1" t="s">
        <v>195</v>
      </c>
      <c r="C20" s="16">
        <v>1349.3</v>
      </c>
      <c r="D20" s="6">
        <v>11378340.389999999</v>
      </c>
      <c r="E20" s="7">
        <v>-1380502.3935117493</v>
      </c>
      <c r="F20" s="6">
        <v>9997837.9964882489</v>
      </c>
      <c r="G20" s="6">
        <v>5652781.8600000003</v>
      </c>
      <c r="H20" s="6">
        <v>515083.48149999999</v>
      </c>
      <c r="I20" s="6">
        <v>3829972.6549882488</v>
      </c>
      <c r="J20" s="6">
        <v>0</v>
      </c>
      <c r="K20" s="14">
        <v>7409.6479630091526</v>
      </c>
      <c r="L20" s="15">
        <v>1369.9</v>
      </c>
      <c r="M20" s="5">
        <v>11590020.039999999</v>
      </c>
      <c r="N20" s="3">
        <v>-1371131.3661924542</v>
      </c>
      <c r="O20" s="5">
        <v>10218888.673807545</v>
      </c>
      <c r="P20" s="5">
        <v>5689810.6299999999</v>
      </c>
      <c r="Q20" s="5">
        <v>511804.27</v>
      </c>
      <c r="R20" s="5">
        <v>4017273.7738075447</v>
      </c>
      <c r="S20" s="5">
        <v>0</v>
      </c>
      <c r="T20" s="14">
        <v>7459.5873230217858</v>
      </c>
      <c r="U20" s="4">
        <f t="shared" si="0"/>
        <v>20.600000000000136</v>
      </c>
      <c r="V20" s="3">
        <f t="shared" si="1"/>
        <v>211679.65000000037</v>
      </c>
      <c r="W20" s="3">
        <f t="shared" si="2"/>
        <v>9371.027319295099</v>
      </c>
      <c r="X20" s="3">
        <f t="shared" si="3"/>
        <v>221050.6773192957</v>
      </c>
      <c r="Y20" s="3">
        <f t="shared" si="4"/>
        <v>37028.769999999553</v>
      </c>
      <c r="Z20" s="3">
        <f t="shared" si="5"/>
        <v>-3279.2114999999758</v>
      </c>
      <c r="AA20" s="3">
        <f t="shared" si="6"/>
        <v>187301.11881929589</v>
      </c>
      <c r="AB20" s="3">
        <f t="shared" si="7"/>
        <v>0</v>
      </c>
      <c r="AC20" s="2">
        <f t="shared" si="8"/>
        <v>49.939360012633188</v>
      </c>
    </row>
    <row r="21" spans="1:29" x14ac:dyDescent="0.25">
      <c r="A21" s="1" t="s">
        <v>190</v>
      </c>
      <c r="B21" s="1" t="s">
        <v>194</v>
      </c>
      <c r="C21" s="16">
        <v>134.19999999999999</v>
      </c>
      <c r="D21" s="6">
        <v>1943874.57</v>
      </c>
      <c r="E21" s="7">
        <v>-235844.89517733813</v>
      </c>
      <c r="F21" s="6">
        <v>1708029.674822662</v>
      </c>
      <c r="G21" s="6">
        <v>549229.94999999995</v>
      </c>
      <c r="H21" s="6">
        <v>70333.107100000008</v>
      </c>
      <c r="I21" s="6">
        <v>1088466.6177226622</v>
      </c>
      <c r="J21" s="6">
        <v>0</v>
      </c>
      <c r="K21" s="14">
        <v>12727.493851137571</v>
      </c>
      <c r="L21" s="15">
        <v>147</v>
      </c>
      <c r="M21" s="5">
        <v>2105193.6</v>
      </c>
      <c r="N21" s="3">
        <v>-249050.21448673969</v>
      </c>
      <c r="O21" s="5">
        <v>1856143.3855132605</v>
      </c>
      <c r="P21" s="5">
        <v>581990.87</v>
      </c>
      <c r="Q21" s="5">
        <v>69481.53</v>
      </c>
      <c r="R21" s="5">
        <v>1204670.9855132604</v>
      </c>
      <c r="S21" s="5">
        <v>0</v>
      </c>
      <c r="T21" s="14">
        <v>12626.825751790888</v>
      </c>
      <c r="U21" s="4">
        <f t="shared" si="0"/>
        <v>12.800000000000011</v>
      </c>
      <c r="V21" s="3">
        <f t="shared" si="1"/>
        <v>161319.03000000003</v>
      </c>
      <c r="W21" s="3">
        <f t="shared" si="2"/>
        <v>-13205.319309401559</v>
      </c>
      <c r="X21" s="3">
        <f t="shared" si="3"/>
        <v>148113.71069059847</v>
      </c>
      <c r="Y21" s="3">
        <f t="shared" si="4"/>
        <v>32760.920000000042</v>
      </c>
      <c r="Z21" s="3">
        <f t="shared" si="5"/>
        <v>-851.57710000000952</v>
      </c>
      <c r="AA21" s="3">
        <f t="shared" si="6"/>
        <v>116204.36779059819</v>
      </c>
      <c r="AB21" s="3">
        <f t="shared" si="7"/>
        <v>0</v>
      </c>
      <c r="AC21" s="2">
        <f t="shared" si="8"/>
        <v>-100.66809934668345</v>
      </c>
    </row>
    <row r="22" spans="1:29" x14ac:dyDescent="0.25">
      <c r="A22" s="1" t="s">
        <v>190</v>
      </c>
      <c r="B22" s="1" t="s">
        <v>193</v>
      </c>
      <c r="C22" s="16">
        <v>50</v>
      </c>
      <c r="D22" s="6">
        <v>838593.59</v>
      </c>
      <c r="E22" s="7">
        <v>-101744.22793644431</v>
      </c>
      <c r="F22" s="6">
        <v>736849.36206355563</v>
      </c>
      <c r="G22" s="6">
        <v>217218</v>
      </c>
      <c r="H22" s="6">
        <v>36509.750800000002</v>
      </c>
      <c r="I22" s="6">
        <v>483121.61126355565</v>
      </c>
      <c r="J22" s="6">
        <v>0</v>
      </c>
      <c r="K22" s="14">
        <v>14736.987241271112</v>
      </c>
      <c r="L22" s="15">
        <v>50</v>
      </c>
      <c r="M22" s="5">
        <v>830946.84</v>
      </c>
      <c r="N22" s="3">
        <v>-98303.305087512403</v>
      </c>
      <c r="O22" s="5">
        <v>732643.53491248761</v>
      </c>
      <c r="P22" s="5">
        <v>259980.34</v>
      </c>
      <c r="Q22" s="5">
        <v>27629.09</v>
      </c>
      <c r="R22" s="5">
        <v>445034.10491248762</v>
      </c>
      <c r="S22" s="5">
        <v>0</v>
      </c>
      <c r="T22" s="14">
        <v>14652.870698249752</v>
      </c>
      <c r="U22" s="4">
        <f t="shared" si="0"/>
        <v>0</v>
      </c>
      <c r="V22" s="3">
        <f t="shared" si="1"/>
        <v>-7646.75</v>
      </c>
      <c r="W22" s="3">
        <f t="shared" si="2"/>
        <v>3440.9228489319066</v>
      </c>
      <c r="X22" s="3">
        <f t="shared" si="3"/>
        <v>-4205.8271510680206</v>
      </c>
      <c r="Y22" s="3">
        <f t="shared" si="4"/>
        <v>42762.34</v>
      </c>
      <c r="Z22" s="3">
        <f t="shared" si="5"/>
        <v>-8880.6608000000015</v>
      </c>
      <c r="AA22" s="3">
        <f t="shared" si="6"/>
        <v>-38087.506351068034</v>
      </c>
      <c r="AB22" s="3">
        <f t="shared" si="7"/>
        <v>0</v>
      </c>
      <c r="AC22" s="2">
        <f t="shared" si="8"/>
        <v>-84.116543021360485</v>
      </c>
    </row>
    <row r="23" spans="1:29" x14ac:dyDescent="0.25">
      <c r="A23" s="1" t="s">
        <v>190</v>
      </c>
      <c r="B23" s="1" t="s">
        <v>192</v>
      </c>
      <c r="C23" s="16">
        <v>267</v>
      </c>
      <c r="D23" s="6">
        <v>2977895.87</v>
      </c>
      <c r="E23" s="7">
        <v>-361299.82363480283</v>
      </c>
      <c r="F23" s="6">
        <v>2616596.0463651973</v>
      </c>
      <c r="G23" s="6">
        <v>689615.57</v>
      </c>
      <c r="H23" s="6">
        <v>100965.84269999999</v>
      </c>
      <c r="I23" s="6">
        <v>1826014.6336651975</v>
      </c>
      <c r="J23" s="6">
        <v>0</v>
      </c>
      <c r="K23" s="14">
        <v>9799.9851923790156</v>
      </c>
      <c r="L23" s="15">
        <v>267.89999999999998</v>
      </c>
      <c r="M23" s="5">
        <v>3000871.66</v>
      </c>
      <c r="N23" s="3">
        <v>-355011.40159754362</v>
      </c>
      <c r="O23" s="5">
        <v>2645860.2584024565</v>
      </c>
      <c r="P23" s="5">
        <v>699866.81</v>
      </c>
      <c r="Q23" s="5">
        <v>80209.509999999995</v>
      </c>
      <c r="R23" s="5">
        <v>1865783.9384024565</v>
      </c>
      <c r="S23" s="5">
        <v>0</v>
      </c>
      <c r="T23" s="14">
        <v>9876.2980903413845</v>
      </c>
      <c r="U23" s="4">
        <f t="shared" si="0"/>
        <v>0.89999999999997726</v>
      </c>
      <c r="V23" s="3">
        <f t="shared" si="1"/>
        <v>22975.790000000037</v>
      </c>
      <c r="W23" s="3">
        <f t="shared" si="2"/>
        <v>6288.4220372592099</v>
      </c>
      <c r="X23" s="3">
        <f t="shared" si="3"/>
        <v>29264.212037259247</v>
      </c>
      <c r="Y23" s="3">
        <f t="shared" si="4"/>
        <v>10251.240000000107</v>
      </c>
      <c r="Z23" s="3">
        <f t="shared" si="5"/>
        <v>-20756.332699999999</v>
      </c>
      <c r="AA23" s="3">
        <f t="shared" si="6"/>
        <v>39769.304737258935</v>
      </c>
      <c r="AB23" s="3">
        <f t="shared" si="7"/>
        <v>0</v>
      </c>
      <c r="AC23" s="2">
        <f t="shared" si="8"/>
        <v>76.312897962368879</v>
      </c>
    </row>
    <row r="24" spans="1:29" x14ac:dyDescent="0.25">
      <c r="A24" s="1" t="s">
        <v>190</v>
      </c>
      <c r="B24" s="1" t="s">
        <v>191</v>
      </c>
      <c r="C24" s="16">
        <v>99.5</v>
      </c>
      <c r="D24" s="6">
        <v>1207386.1400000001</v>
      </c>
      <c r="E24" s="7">
        <v>-146488.80232373785</v>
      </c>
      <c r="F24" s="6">
        <v>1060897.3376762623</v>
      </c>
      <c r="G24" s="6">
        <v>163205.54999999999</v>
      </c>
      <c r="H24" s="6">
        <v>25625.0507</v>
      </c>
      <c r="I24" s="6">
        <v>872066.73697626218</v>
      </c>
      <c r="J24" s="6">
        <v>0</v>
      </c>
      <c r="K24" s="14">
        <v>10662.284800766454</v>
      </c>
      <c r="L24" s="15">
        <v>63.199999999999996</v>
      </c>
      <c r="M24" s="5">
        <v>892787.82</v>
      </c>
      <c r="N24" s="3">
        <v>-105619.26373999461</v>
      </c>
      <c r="O24" s="5">
        <v>787168.55626000534</v>
      </c>
      <c r="P24" s="5">
        <v>186705.05</v>
      </c>
      <c r="Q24" s="5">
        <v>21825.97</v>
      </c>
      <c r="R24" s="5">
        <v>578637.53626000532</v>
      </c>
      <c r="S24" s="5">
        <v>0</v>
      </c>
      <c r="T24" s="14">
        <v>12455.198675000085</v>
      </c>
      <c r="U24" s="4">
        <f t="shared" si="0"/>
        <v>-36.300000000000004</v>
      </c>
      <c r="V24" s="3">
        <f t="shared" si="1"/>
        <v>-314598.32000000018</v>
      </c>
      <c r="W24" s="3">
        <f t="shared" si="2"/>
        <v>40869.53858374324</v>
      </c>
      <c r="X24" s="3">
        <f t="shared" si="3"/>
        <v>-273728.78141625691</v>
      </c>
      <c r="Y24" s="3">
        <f t="shared" si="4"/>
        <v>23499.5</v>
      </c>
      <c r="Z24" s="3">
        <f t="shared" si="5"/>
        <v>-3799.0806999999986</v>
      </c>
      <c r="AA24" s="3">
        <f t="shared" si="6"/>
        <v>-293429.20071625686</v>
      </c>
      <c r="AB24" s="3">
        <f t="shared" si="7"/>
        <v>0</v>
      </c>
      <c r="AC24" s="2">
        <f t="shared" si="8"/>
        <v>1792.9138742336308</v>
      </c>
    </row>
    <row r="25" spans="1:29" x14ac:dyDescent="0.25">
      <c r="A25" s="1" t="s">
        <v>190</v>
      </c>
      <c r="B25" s="1" t="s">
        <v>189</v>
      </c>
      <c r="C25" s="16">
        <v>50</v>
      </c>
      <c r="D25" s="6">
        <v>841779.85000000009</v>
      </c>
      <c r="E25" s="7">
        <v>-102130.80800045932</v>
      </c>
      <c r="F25" s="6">
        <v>739649.04199954076</v>
      </c>
      <c r="G25" s="6">
        <v>123779.83</v>
      </c>
      <c r="H25" s="6">
        <v>23627.8292</v>
      </c>
      <c r="I25" s="6">
        <v>592241.38279954076</v>
      </c>
      <c r="J25" s="6">
        <v>0</v>
      </c>
      <c r="K25" s="14">
        <v>14792.980839990814</v>
      </c>
      <c r="L25" s="15">
        <v>50</v>
      </c>
      <c r="M25" s="5">
        <v>825542.8</v>
      </c>
      <c r="N25" s="3">
        <v>-97663.99223709575</v>
      </c>
      <c r="O25" s="5">
        <v>727878.80776290433</v>
      </c>
      <c r="P25" s="5">
        <v>136520.72</v>
      </c>
      <c r="Q25" s="5">
        <v>17017.03</v>
      </c>
      <c r="R25" s="5">
        <v>574341.05776290433</v>
      </c>
      <c r="S25" s="5">
        <v>0</v>
      </c>
      <c r="T25" s="14">
        <v>14557.576155258086</v>
      </c>
      <c r="U25" s="4">
        <f t="shared" si="0"/>
        <v>0</v>
      </c>
      <c r="V25" s="3">
        <f t="shared" si="1"/>
        <v>-16237.050000000047</v>
      </c>
      <c r="W25" s="3">
        <f t="shared" si="2"/>
        <v>4466.815763363571</v>
      </c>
      <c r="X25" s="3">
        <f t="shared" si="3"/>
        <v>-11770.234236636432</v>
      </c>
      <c r="Y25" s="3">
        <f t="shared" si="4"/>
        <v>12740.89</v>
      </c>
      <c r="Z25" s="3">
        <f t="shared" si="5"/>
        <v>-6610.7992000000013</v>
      </c>
      <c r="AA25" s="3">
        <f t="shared" si="6"/>
        <v>-17900.325036636437</v>
      </c>
      <c r="AB25" s="3">
        <f t="shared" si="7"/>
        <v>0</v>
      </c>
      <c r="AC25" s="2">
        <f t="shared" si="8"/>
        <v>-235.40468473272813</v>
      </c>
    </row>
    <row r="26" spans="1:29" x14ac:dyDescent="0.25">
      <c r="A26" s="1" t="s">
        <v>188</v>
      </c>
      <c r="B26" s="1" t="s">
        <v>103</v>
      </c>
      <c r="C26" s="16">
        <v>471.4</v>
      </c>
      <c r="D26" s="6">
        <v>4184428.16</v>
      </c>
      <c r="E26" s="7">
        <v>-507685.03071281081</v>
      </c>
      <c r="F26" s="6">
        <v>3676743.1292871893</v>
      </c>
      <c r="G26" s="6">
        <v>1059329.48</v>
      </c>
      <c r="H26" s="6">
        <v>111461.656</v>
      </c>
      <c r="I26" s="6">
        <v>2505951.9932871894</v>
      </c>
      <c r="J26" s="6">
        <v>0</v>
      </c>
      <c r="K26" s="14">
        <v>7799.6247969605211</v>
      </c>
      <c r="L26" s="15">
        <v>499.6</v>
      </c>
      <c r="M26" s="5">
        <v>4457926.21</v>
      </c>
      <c r="N26" s="3">
        <v>-527384.97721376247</v>
      </c>
      <c r="O26" s="5">
        <v>3930541.2327862373</v>
      </c>
      <c r="P26" s="5">
        <v>1147713.31</v>
      </c>
      <c r="Q26" s="5">
        <v>97217.13</v>
      </c>
      <c r="R26" s="5">
        <v>2685610.7927862373</v>
      </c>
      <c r="S26" s="5">
        <v>0</v>
      </c>
      <c r="T26" s="14">
        <v>7867.3763666658069</v>
      </c>
      <c r="U26" s="4">
        <f t="shared" si="0"/>
        <v>28.200000000000045</v>
      </c>
      <c r="V26" s="3">
        <f t="shared" si="1"/>
        <v>273498.04999999981</v>
      </c>
      <c r="W26" s="3">
        <f t="shared" si="2"/>
        <v>-19699.946500951657</v>
      </c>
      <c r="X26" s="3">
        <f t="shared" si="3"/>
        <v>253798.10349904792</v>
      </c>
      <c r="Y26" s="3">
        <f t="shared" si="4"/>
        <v>88383.830000000075</v>
      </c>
      <c r="Z26" s="3">
        <f t="shared" si="5"/>
        <v>-14244.525999999998</v>
      </c>
      <c r="AA26" s="3">
        <f t="shared" si="6"/>
        <v>179658.79949904792</v>
      </c>
      <c r="AB26" s="3">
        <f t="shared" si="7"/>
        <v>0</v>
      </c>
      <c r="AC26" s="2">
        <f t="shared" si="8"/>
        <v>67.751569705285874</v>
      </c>
    </row>
    <row r="27" spans="1:29" x14ac:dyDescent="0.25">
      <c r="A27" s="1" t="s">
        <v>188</v>
      </c>
      <c r="B27" s="1" t="s">
        <v>187</v>
      </c>
      <c r="C27" s="16">
        <v>261.89999999999998</v>
      </c>
      <c r="D27" s="6">
        <v>2923612.36</v>
      </c>
      <c r="E27" s="7">
        <v>-354713.75634250417</v>
      </c>
      <c r="F27" s="6">
        <v>2568898.6036574957</v>
      </c>
      <c r="G27" s="6">
        <v>377483.7</v>
      </c>
      <c r="H27" s="6">
        <v>52347.350099999996</v>
      </c>
      <c r="I27" s="6">
        <v>2139067.5535574956</v>
      </c>
      <c r="J27" s="6">
        <v>0</v>
      </c>
      <c r="K27" s="14">
        <v>9808.7002812428254</v>
      </c>
      <c r="L27" s="15">
        <v>252</v>
      </c>
      <c r="M27" s="5">
        <v>2830911.2600000002</v>
      </c>
      <c r="N27" s="3">
        <v>-334904.61708411359</v>
      </c>
      <c r="O27" s="5">
        <v>2496006.6429158868</v>
      </c>
      <c r="P27" s="5">
        <v>400230.81</v>
      </c>
      <c r="Q27" s="5">
        <v>45583</v>
      </c>
      <c r="R27" s="5">
        <v>2050192.8329158868</v>
      </c>
      <c r="S27" s="5">
        <v>0</v>
      </c>
      <c r="T27" s="14">
        <v>9904.7882655392332</v>
      </c>
      <c r="U27" s="4">
        <f t="shared" si="0"/>
        <v>-9.8999999999999773</v>
      </c>
      <c r="V27" s="3">
        <f t="shared" si="1"/>
        <v>-92701.099999999627</v>
      </c>
      <c r="W27" s="3">
        <f t="shared" si="2"/>
        <v>19809.139258390584</v>
      </c>
      <c r="X27" s="3">
        <f t="shared" si="3"/>
        <v>-72891.960741608869</v>
      </c>
      <c r="Y27" s="3">
        <f t="shared" si="4"/>
        <v>22747.109999999986</v>
      </c>
      <c r="Z27" s="3">
        <f t="shared" si="5"/>
        <v>-6764.350099999996</v>
      </c>
      <c r="AA27" s="3">
        <f t="shared" si="6"/>
        <v>-88874.720641608816</v>
      </c>
      <c r="AB27" s="3">
        <f t="shared" si="7"/>
        <v>0</v>
      </c>
      <c r="AC27" s="2">
        <f t="shared" si="8"/>
        <v>96.08798429640774</v>
      </c>
    </row>
    <row r="28" spans="1:29" x14ac:dyDescent="0.25">
      <c r="A28" s="1" t="s">
        <v>185</v>
      </c>
      <c r="B28" s="1" t="s">
        <v>186</v>
      </c>
      <c r="C28" s="16">
        <v>29542.6</v>
      </c>
      <c r="D28" s="6">
        <v>239461659.16</v>
      </c>
      <c r="E28" s="7">
        <v>-29053217.103190806</v>
      </c>
      <c r="F28" s="6">
        <v>210408442.05680919</v>
      </c>
      <c r="G28" s="6">
        <v>64951828.840000004</v>
      </c>
      <c r="H28" s="6">
        <v>3998981.7670999998</v>
      </c>
      <c r="I28" s="6">
        <v>141457631.44970918</v>
      </c>
      <c r="J28" s="6">
        <v>0</v>
      </c>
      <c r="K28" s="14">
        <v>7122.2046149224916</v>
      </c>
      <c r="L28" s="15">
        <v>29373.5</v>
      </c>
      <c r="M28" s="5">
        <v>237975121.63</v>
      </c>
      <c r="N28" s="3">
        <v>-28153113.84399965</v>
      </c>
      <c r="O28" s="5">
        <v>209822007.78600034</v>
      </c>
      <c r="P28" s="5">
        <v>72693957.349999994</v>
      </c>
      <c r="Q28" s="5">
        <v>3887949.57</v>
      </c>
      <c r="R28" s="5">
        <v>133240100.86600035</v>
      </c>
      <c r="S28" s="5">
        <v>0</v>
      </c>
      <c r="T28" s="14">
        <v>7143.2416220743307</v>
      </c>
      <c r="U28" s="4">
        <f t="shared" si="0"/>
        <v>-169.09999999999854</v>
      </c>
      <c r="V28" s="3">
        <f t="shared" si="1"/>
        <v>-1486537.5300000012</v>
      </c>
      <c r="W28" s="3">
        <f t="shared" si="2"/>
        <v>900103.25919115543</v>
      </c>
      <c r="X28" s="3">
        <f t="shared" si="3"/>
        <v>-586434.27080884576</v>
      </c>
      <c r="Y28" s="3">
        <f t="shared" si="4"/>
        <v>7742128.5099999905</v>
      </c>
      <c r="Z28" s="3">
        <f t="shared" si="5"/>
        <v>-111032.19709999999</v>
      </c>
      <c r="AA28" s="3">
        <f t="shared" si="6"/>
        <v>-8217530.5837088227</v>
      </c>
      <c r="AB28" s="3">
        <f t="shared" si="7"/>
        <v>0</v>
      </c>
      <c r="AC28" s="2">
        <f t="shared" si="8"/>
        <v>21.037007151839134</v>
      </c>
    </row>
    <row r="29" spans="1:29" x14ac:dyDescent="0.25">
      <c r="A29" s="1" t="s">
        <v>185</v>
      </c>
      <c r="B29" s="1" t="s">
        <v>185</v>
      </c>
      <c r="C29" s="16">
        <v>29712.1</v>
      </c>
      <c r="D29" s="6">
        <v>243643729.95000002</v>
      </c>
      <c r="E29" s="7">
        <v>-29560616.120757952</v>
      </c>
      <c r="F29" s="6">
        <v>214083113.82924205</v>
      </c>
      <c r="G29" s="6">
        <v>135239570.47</v>
      </c>
      <c r="H29" s="6">
        <v>7100965.6111000003</v>
      </c>
      <c r="I29" s="6">
        <v>71742577.748142049</v>
      </c>
      <c r="J29" s="6">
        <v>0</v>
      </c>
      <c r="K29" s="14">
        <v>7205.250178521278</v>
      </c>
      <c r="L29" s="15">
        <v>29702.3</v>
      </c>
      <c r="M29" s="5">
        <v>243705016.81</v>
      </c>
      <c r="N29" s="3">
        <v>-28830976.261767566</v>
      </c>
      <c r="O29" s="5">
        <v>214874040.54823244</v>
      </c>
      <c r="P29" s="5">
        <v>146443783.63999999</v>
      </c>
      <c r="Q29" s="5">
        <v>7146138.3300000001</v>
      </c>
      <c r="R29" s="5">
        <v>61284118.578232452</v>
      </c>
      <c r="S29" s="5">
        <v>0</v>
      </c>
      <c r="T29" s="14">
        <v>7234.2559514997974</v>
      </c>
      <c r="U29" s="4">
        <f t="shared" si="0"/>
        <v>-9.7999999999992724</v>
      </c>
      <c r="V29" s="3">
        <f t="shared" si="1"/>
        <v>61286.859999984503</v>
      </c>
      <c r="W29" s="3">
        <f t="shared" si="2"/>
        <v>729639.85899038613</v>
      </c>
      <c r="X29" s="3">
        <f t="shared" si="3"/>
        <v>790926.71899038553</v>
      </c>
      <c r="Y29" s="3">
        <f t="shared" si="4"/>
        <v>11204213.169999987</v>
      </c>
      <c r="Z29" s="3">
        <f t="shared" si="5"/>
        <v>45172.718899999745</v>
      </c>
      <c r="AA29" s="3">
        <f t="shared" si="6"/>
        <v>-10458459.169909596</v>
      </c>
      <c r="AB29" s="3">
        <f t="shared" si="7"/>
        <v>0</v>
      </c>
      <c r="AC29" s="2">
        <f t="shared" si="8"/>
        <v>29.005772978519417</v>
      </c>
    </row>
    <row r="30" spans="1:29" x14ac:dyDescent="0.25">
      <c r="A30" s="1" t="s">
        <v>183</v>
      </c>
      <c r="B30" s="1" t="s">
        <v>184</v>
      </c>
      <c r="C30" s="16">
        <v>889.2</v>
      </c>
      <c r="D30" s="6">
        <v>7590509.1399999997</v>
      </c>
      <c r="E30" s="7">
        <v>-920935.36285416142</v>
      </c>
      <c r="F30" s="6">
        <v>6669573.7771458384</v>
      </c>
      <c r="G30" s="6">
        <v>2765943.57</v>
      </c>
      <c r="H30" s="6">
        <v>319023.93939999997</v>
      </c>
      <c r="I30" s="6">
        <v>3584606.2677458385</v>
      </c>
      <c r="J30" s="6">
        <v>0</v>
      </c>
      <c r="K30" s="14">
        <v>7500.6452734433624</v>
      </c>
      <c r="L30" s="15">
        <v>918.7</v>
      </c>
      <c r="M30" s="5">
        <v>7827267.3100000005</v>
      </c>
      <c r="N30" s="3">
        <v>-925987.33076166781</v>
      </c>
      <c r="O30" s="5">
        <v>6901279.9792383332</v>
      </c>
      <c r="P30" s="5">
        <v>2891029.46</v>
      </c>
      <c r="Q30" s="5">
        <v>299452.09000000003</v>
      </c>
      <c r="R30" s="5">
        <v>3710798.4292383334</v>
      </c>
      <c r="S30" s="5">
        <v>0</v>
      </c>
      <c r="T30" s="14">
        <v>7512.0060729708639</v>
      </c>
      <c r="U30" s="4">
        <f t="shared" si="0"/>
        <v>29.5</v>
      </c>
      <c r="V30" s="3">
        <f t="shared" si="1"/>
        <v>236758.17000000086</v>
      </c>
      <c r="W30" s="3">
        <f t="shared" si="2"/>
        <v>-5051.9679075063905</v>
      </c>
      <c r="X30" s="3">
        <f t="shared" si="3"/>
        <v>231706.20209249482</v>
      </c>
      <c r="Y30" s="3">
        <f t="shared" si="4"/>
        <v>125085.89000000013</v>
      </c>
      <c r="Z30" s="3">
        <f t="shared" si="5"/>
        <v>-19571.849399999948</v>
      </c>
      <c r="AA30" s="3">
        <f t="shared" si="6"/>
        <v>126192.16149249487</v>
      </c>
      <c r="AB30" s="3">
        <f t="shared" si="7"/>
        <v>0</v>
      </c>
      <c r="AC30" s="2">
        <f t="shared" si="8"/>
        <v>11.360799527501513</v>
      </c>
    </row>
    <row r="31" spans="1:29" x14ac:dyDescent="0.25">
      <c r="A31" s="1" t="s">
        <v>183</v>
      </c>
      <c r="B31" s="1" t="s">
        <v>182</v>
      </c>
      <c r="C31" s="16">
        <v>1121.0999999999999</v>
      </c>
      <c r="D31" s="6">
        <v>9196579.8100000005</v>
      </c>
      <c r="E31" s="7">
        <v>-1115795.4503615294</v>
      </c>
      <c r="F31" s="6">
        <v>8080784.3596384712</v>
      </c>
      <c r="G31" s="6">
        <v>2965350.36</v>
      </c>
      <c r="H31" s="6">
        <v>285529.90500000003</v>
      </c>
      <c r="I31" s="6">
        <v>4829904.0946384715</v>
      </c>
      <c r="J31" s="6">
        <v>0</v>
      </c>
      <c r="K31" s="14">
        <v>7207.9068411724838</v>
      </c>
      <c r="L31" s="15">
        <v>1203.2</v>
      </c>
      <c r="M31" s="5">
        <v>9835836.4299999997</v>
      </c>
      <c r="N31" s="3">
        <v>-1163606.6025224417</v>
      </c>
      <c r="O31" s="5">
        <v>8672229.8274775576</v>
      </c>
      <c r="P31" s="5">
        <v>3072197.69</v>
      </c>
      <c r="Q31" s="5">
        <v>326769.11</v>
      </c>
      <c r="R31" s="5">
        <v>5273263.0274775578</v>
      </c>
      <c r="S31" s="5">
        <v>0</v>
      </c>
      <c r="T31" s="14">
        <v>7207.6378220391935</v>
      </c>
      <c r="U31" s="4">
        <f t="shared" si="0"/>
        <v>82.100000000000136</v>
      </c>
      <c r="V31" s="3">
        <f t="shared" si="1"/>
        <v>639256.61999999918</v>
      </c>
      <c r="W31" s="3">
        <f t="shared" si="2"/>
        <v>-47811.152160912286</v>
      </c>
      <c r="X31" s="3">
        <f t="shared" si="3"/>
        <v>591445.46783908643</v>
      </c>
      <c r="Y31" s="3">
        <f t="shared" si="4"/>
        <v>106847.33000000007</v>
      </c>
      <c r="Z31" s="3">
        <f t="shared" si="5"/>
        <v>41239.204999999958</v>
      </c>
      <c r="AA31" s="3">
        <f t="shared" si="6"/>
        <v>443358.93283908628</v>
      </c>
      <c r="AB31" s="3">
        <f t="shared" si="7"/>
        <v>0</v>
      </c>
      <c r="AC31" s="2">
        <f t="shared" si="8"/>
        <v>-0.26901913329038507</v>
      </c>
    </row>
    <row r="32" spans="1:29" x14ac:dyDescent="0.25">
      <c r="A32" s="1" t="s">
        <v>181</v>
      </c>
      <c r="B32" s="1" t="s">
        <v>119</v>
      </c>
      <c r="C32" s="16">
        <v>109.3</v>
      </c>
      <c r="D32" s="6">
        <v>1608117.33</v>
      </c>
      <c r="E32" s="7">
        <v>-195108.40307289522</v>
      </c>
      <c r="F32" s="6">
        <v>1413008.9269271048</v>
      </c>
      <c r="G32" s="6">
        <v>467662.97</v>
      </c>
      <c r="H32" s="6">
        <v>65839.371599999999</v>
      </c>
      <c r="I32" s="6">
        <v>879506.5853271049</v>
      </c>
      <c r="J32" s="6">
        <v>0</v>
      </c>
      <c r="K32" s="14">
        <v>12927.803540046705</v>
      </c>
      <c r="L32" s="15">
        <v>123.8</v>
      </c>
      <c r="M32" s="5">
        <v>1819512.3399999999</v>
      </c>
      <c r="N32" s="3">
        <v>-215253.33277579298</v>
      </c>
      <c r="O32" s="5">
        <v>1604259.0072242068</v>
      </c>
      <c r="P32" s="5">
        <v>436458.66</v>
      </c>
      <c r="Q32" s="5">
        <v>44275.19</v>
      </c>
      <c r="R32" s="5">
        <v>1123525.157224207</v>
      </c>
      <c r="S32" s="5">
        <v>0</v>
      </c>
      <c r="T32" s="14">
        <v>12958.473402457244</v>
      </c>
      <c r="U32" s="4">
        <f t="shared" si="0"/>
        <v>14.5</v>
      </c>
      <c r="V32" s="3">
        <f t="shared" si="1"/>
        <v>211395.00999999978</v>
      </c>
      <c r="W32" s="3">
        <f t="shared" si="2"/>
        <v>-20144.92970289776</v>
      </c>
      <c r="X32" s="3">
        <f t="shared" si="3"/>
        <v>191250.08029710199</v>
      </c>
      <c r="Y32" s="3">
        <f t="shared" si="4"/>
        <v>-31204.309999999998</v>
      </c>
      <c r="Z32" s="3">
        <f t="shared" si="5"/>
        <v>-21564.181599999996</v>
      </c>
      <c r="AA32" s="3">
        <f t="shared" si="6"/>
        <v>244018.57189710205</v>
      </c>
      <c r="AB32" s="3">
        <f t="shared" si="7"/>
        <v>0</v>
      </c>
      <c r="AC32" s="2">
        <f t="shared" si="8"/>
        <v>30.669862410539281</v>
      </c>
    </row>
    <row r="33" spans="1:29" x14ac:dyDescent="0.25">
      <c r="A33" s="1" t="s">
        <v>181</v>
      </c>
      <c r="B33" s="1" t="s">
        <v>181</v>
      </c>
      <c r="C33" s="16">
        <v>184.5</v>
      </c>
      <c r="D33" s="6">
        <v>2489246.4700000002</v>
      </c>
      <c r="E33" s="7">
        <v>-302013.35098884953</v>
      </c>
      <c r="F33" s="6">
        <v>2187233.1190111507</v>
      </c>
      <c r="G33" s="6">
        <v>695074.78</v>
      </c>
      <c r="H33" s="6">
        <v>77072.984200000006</v>
      </c>
      <c r="I33" s="6">
        <v>1415085.3548111506</v>
      </c>
      <c r="J33" s="6">
        <v>0</v>
      </c>
      <c r="K33" s="14">
        <v>11854.92205426098</v>
      </c>
      <c r="L33" s="15">
        <v>172.8</v>
      </c>
      <c r="M33" s="5">
        <v>2422991.8199999998</v>
      </c>
      <c r="N33" s="3">
        <v>-286646.62122790783</v>
      </c>
      <c r="O33" s="5">
        <v>2136345.1987720919</v>
      </c>
      <c r="P33" s="5">
        <v>793655.44</v>
      </c>
      <c r="Q33" s="5">
        <v>67303.08</v>
      </c>
      <c r="R33" s="5">
        <v>1275386.6787720919</v>
      </c>
      <c r="S33" s="5">
        <v>0</v>
      </c>
      <c r="T33" s="14">
        <v>12363.108789190346</v>
      </c>
      <c r="U33" s="4">
        <f t="shared" si="0"/>
        <v>-11.699999999999989</v>
      </c>
      <c r="V33" s="3">
        <f t="shared" si="1"/>
        <v>-66254.650000000373</v>
      </c>
      <c r="W33" s="3">
        <f t="shared" si="2"/>
        <v>15366.7297609417</v>
      </c>
      <c r="X33" s="3">
        <f t="shared" si="3"/>
        <v>-50887.920239058789</v>
      </c>
      <c r="Y33" s="3">
        <f t="shared" si="4"/>
        <v>98580.659999999916</v>
      </c>
      <c r="Z33" s="3">
        <f t="shared" si="5"/>
        <v>-9769.9042000000045</v>
      </c>
      <c r="AA33" s="3">
        <f t="shared" si="6"/>
        <v>-139698.67603905872</v>
      </c>
      <c r="AB33" s="3">
        <f t="shared" si="7"/>
        <v>0</v>
      </c>
      <c r="AC33" s="2">
        <f t="shared" si="8"/>
        <v>508.18673492936614</v>
      </c>
    </row>
    <row r="34" spans="1:29" x14ac:dyDescent="0.25">
      <c r="A34" s="1" t="s">
        <v>180</v>
      </c>
      <c r="B34" s="1" t="s">
        <v>180</v>
      </c>
      <c r="C34" s="16">
        <v>852.8</v>
      </c>
      <c r="D34" s="6">
        <v>7508109</v>
      </c>
      <c r="E34" s="7">
        <v>-543.85219999984838</v>
      </c>
      <c r="F34" s="6">
        <v>7507565.1478000004</v>
      </c>
      <c r="G34" s="6">
        <v>7241678.6200000001</v>
      </c>
      <c r="H34" s="6">
        <v>265886.52780000004</v>
      </c>
      <c r="I34" s="6">
        <v>0</v>
      </c>
      <c r="J34" s="6">
        <v>85103.379999999976</v>
      </c>
      <c r="K34" s="14">
        <v>8703.637157363979</v>
      </c>
      <c r="L34" s="15">
        <v>852.1</v>
      </c>
      <c r="M34" s="5">
        <v>7504497.7999999998</v>
      </c>
      <c r="N34" s="3">
        <v>-310.21999999956461</v>
      </c>
      <c r="O34" s="5">
        <v>7504187.5800000001</v>
      </c>
      <c r="P34" s="5">
        <v>7219337.7400000002</v>
      </c>
      <c r="Q34" s="5">
        <v>284849.84000000003</v>
      </c>
      <c r="R34" s="5">
        <v>0</v>
      </c>
      <c r="S34" s="5">
        <v>214365.06999999998</v>
      </c>
      <c r="T34" s="14">
        <v>8555.1255838516608</v>
      </c>
      <c r="U34" s="4">
        <f t="shared" si="0"/>
        <v>-0.69999999999993179</v>
      </c>
      <c r="V34" s="3">
        <f t="shared" si="1"/>
        <v>-3611.2000000001863</v>
      </c>
      <c r="W34" s="3">
        <f t="shared" si="2"/>
        <v>233.63220000028377</v>
      </c>
      <c r="X34" s="3">
        <f t="shared" si="3"/>
        <v>-3377.5678000003099</v>
      </c>
      <c r="Y34" s="3">
        <f t="shared" si="4"/>
        <v>-22340.879999999888</v>
      </c>
      <c r="Z34" s="3">
        <f t="shared" si="5"/>
        <v>18963.312199999986</v>
      </c>
      <c r="AA34" s="3">
        <f t="shared" si="6"/>
        <v>0</v>
      </c>
      <c r="AB34" s="3">
        <f t="shared" si="7"/>
        <v>129261.69</v>
      </c>
      <c r="AC34" s="2">
        <f t="shared" si="8"/>
        <v>-148.51157351231814</v>
      </c>
    </row>
    <row r="35" spans="1:29" x14ac:dyDescent="0.25">
      <c r="A35" s="1" t="s">
        <v>177</v>
      </c>
      <c r="B35" s="1" t="s">
        <v>179</v>
      </c>
      <c r="C35" s="16">
        <v>1003.1</v>
      </c>
      <c r="D35" s="6">
        <v>8208443.0199999996</v>
      </c>
      <c r="E35" s="7">
        <v>-995907.56188608031</v>
      </c>
      <c r="F35" s="6">
        <v>7212535.458113919</v>
      </c>
      <c r="G35" s="6">
        <v>491586.25</v>
      </c>
      <c r="H35" s="6">
        <v>136972.5827</v>
      </c>
      <c r="I35" s="6">
        <v>6583976.6254139189</v>
      </c>
      <c r="J35" s="6">
        <v>0</v>
      </c>
      <c r="K35" s="14">
        <v>7190.2456964549083</v>
      </c>
      <c r="L35" s="15">
        <v>1004</v>
      </c>
      <c r="M35" s="5">
        <v>8274645.5099999998</v>
      </c>
      <c r="N35" s="3">
        <v>-978913.40685590031</v>
      </c>
      <c r="O35" s="5">
        <v>7295732.1031440999</v>
      </c>
      <c r="P35" s="5">
        <v>521037.43</v>
      </c>
      <c r="Q35" s="5">
        <v>118736.58</v>
      </c>
      <c r="R35" s="5">
        <v>6655958.0931441002</v>
      </c>
      <c r="S35" s="5">
        <v>0</v>
      </c>
      <c r="T35" s="14">
        <v>7266.6654413785855</v>
      </c>
      <c r="U35" s="4">
        <f t="shared" si="0"/>
        <v>0.89999999999997726</v>
      </c>
      <c r="V35" s="3">
        <f t="shared" si="1"/>
        <v>66202.490000000224</v>
      </c>
      <c r="W35" s="3">
        <f t="shared" si="2"/>
        <v>16994.155030180002</v>
      </c>
      <c r="X35" s="3">
        <f t="shared" si="3"/>
        <v>83196.645030180924</v>
      </c>
      <c r="Y35" s="3">
        <f t="shared" si="4"/>
        <v>29451.179999999993</v>
      </c>
      <c r="Z35" s="3">
        <f t="shared" si="5"/>
        <v>-18236.002699999997</v>
      </c>
      <c r="AA35" s="3">
        <f t="shared" si="6"/>
        <v>71981.467730181292</v>
      </c>
      <c r="AB35" s="3">
        <f t="shared" si="7"/>
        <v>0</v>
      </c>
      <c r="AC35" s="2">
        <f t="shared" si="8"/>
        <v>76.419744923677172</v>
      </c>
    </row>
    <row r="36" spans="1:29" x14ac:dyDescent="0.25">
      <c r="A36" s="1" t="s">
        <v>177</v>
      </c>
      <c r="B36" s="1" t="s">
        <v>178</v>
      </c>
      <c r="C36" s="16">
        <v>369.3</v>
      </c>
      <c r="D36" s="6">
        <v>3660485.08</v>
      </c>
      <c r="E36" s="7">
        <v>-444116.47403299803</v>
      </c>
      <c r="F36" s="6">
        <v>3216368.605967002</v>
      </c>
      <c r="G36" s="6">
        <v>212565.25</v>
      </c>
      <c r="H36" s="6">
        <v>41158.068700000003</v>
      </c>
      <c r="I36" s="6">
        <v>2962645.2872670018</v>
      </c>
      <c r="J36" s="6">
        <v>0</v>
      </c>
      <c r="K36" s="14">
        <v>8709.3653018332025</v>
      </c>
      <c r="L36" s="15">
        <v>369</v>
      </c>
      <c r="M36" s="5">
        <v>3658510.38</v>
      </c>
      <c r="N36" s="3">
        <v>-432811.87765389535</v>
      </c>
      <c r="O36" s="5">
        <v>3225698.5023461045</v>
      </c>
      <c r="P36" s="5">
        <v>217628.48</v>
      </c>
      <c r="Q36" s="5">
        <v>40972.519999999997</v>
      </c>
      <c r="R36" s="5">
        <v>2967097.5023461045</v>
      </c>
      <c r="S36" s="5">
        <v>0</v>
      </c>
      <c r="T36" s="14">
        <v>8741.730358661529</v>
      </c>
      <c r="U36" s="4">
        <f t="shared" ref="U36:U67" si="9">L36-C36</f>
        <v>-0.30000000000001137</v>
      </c>
      <c r="V36" s="3">
        <f t="shared" ref="V36:V67" si="10">M36-D36</f>
        <v>-1974.7000000001863</v>
      </c>
      <c r="W36" s="3">
        <f t="shared" ref="W36:W67" si="11">N36-E36</f>
        <v>11304.596379102673</v>
      </c>
      <c r="X36" s="3">
        <f t="shared" ref="X36:X67" si="12">O36-F36</f>
        <v>9329.8963791024871</v>
      </c>
      <c r="Y36" s="3">
        <f t="shared" ref="Y36:Y67" si="13">P36-G36</f>
        <v>5063.2300000000105</v>
      </c>
      <c r="Z36" s="3">
        <f t="shared" ref="Z36:Z67" si="14">Q36-H36</f>
        <v>-185.54870000000665</v>
      </c>
      <c r="AA36" s="3">
        <f t="shared" ref="AA36:AA67" si="15">R36-I36</f>
        <v>4452.2150791026652</v>
      </c>
      <c r="AB36" s="3">
        <f t="shared" ref="AB36:AB67" si="16">S36-J36</f>
        <v>0</v>
      </c>
      <c r="AC36" s="2">
        <f t="shared" ref="AC36:AC67" si="17">T36-K36</f>
        <v>32.365056828326487</v>
      </c>
    </row>
    <row r="37" spans="1:29" x14ac:dyDescent="0.25">
      <c r="A37" s="1" t="s">
        <v>177</v>
      </c>
      <c r="B37" s="1" t="s">
        <v>176</v>
      </c>
      <c r="C37" s="16">
        <v>218.5</v>
      </c>
      <c r="D37" s="6">
        <v>2875276.61</v>
      </c>
      <c r="E37" s="7">
        <v>-348849.31422879931</v>
      </c>
      <c r="F37" s="6">
        <v>2526427.2957712007</v>
      </c>
      <c r="G37" s="6">
        <v>537727.82999999996</v>
      </c>
      <c r="H37" s="6">
        <v>59197.087</v>
      </c>
      <c r="I37" s="6">
        <v>1929502.3787712005</v>
      </c>
      <c r="J37" s="6">
        <v>0</v>
      </c>
      <c r="K37" s="14">
        <v>11562.596319318996</v>
      </c>
      <c r="L37" s="15">
        <v>215.3</v>
      </c>
      <c r="M37" s="5">
        <v>2899811.98</v>
      </c>
      <c r="N37" s="3">
        <v>-343055.76246774517</v>
      </c>
      <c r="O37" s="5">
        <v>2556756.2175322548</v>
      </c>
      <c r="P37" s="5">
        <v>542754.30000000005</v>
      </c>
      <c r="Q37" s="5">
        <v>96360.34</v>
      </c>
      <c r="R37" s="5">
        <v>1917641.5775322546</v>
      </c>
      <c r="S37" s="5">
        <v>0</v>
      </c>
      <c r="T37" s="14">
        <v>11875.319171074105</v>
      </c>
      <c r="U37" s="4">
        <f t="shared" si="9"/>
        <v>-3.1999999999999886</v>
      </c>
      <c r="V37" s="3">
        <f t="shared" si="10"/>
        <v>24535.370000000112</v>
      </c>
      <c r="W37" s="3">
        <f t="shared" si="11"/>
        <v>5793.5517610541428</v>
      </c>
      <c r="X37" s="3">
        <f t="shared" si="12"/>
        <v>30328.92176105408</v>
      </c>
      <c r="Y37" s="3">
        <f t="shared" si="13"/>
        <v>5026.4700000000885</v>
      </c>
      <c r="Z37" s="3">
        <f t="shared" si="14"/>
        <v>37163.252999999997</v>
      </c>
      <c r="AA37" s="3">
        <f t="shared" si="15"/>
        <v>-11860.801238945918</v>
      </c>
      <c r="AB37" s="3">
        <f t="shared" si="16"/>
        <v>0</v>
      </c>
      <c r="AC37" s="2">
        <f t="shared" si="17"/>
        <v>312.72285175510842</v>
      </c>
    </row>
    <row r="38" spans="1:29" x14ac:dyDescent="0.25">
      <c r="A38" s="1" t="s">
        <v>174</v>
      </c>
      <c r="B38" s="1" t="s">
        <v>175</v>
      </c>
      <c r="C38" s="16">
        <v>218</v>
      </c>
      <c r="D38" s="6">
        <v>2828221.87</v>
      </c>
      <c r="E38" s="7">
        <v>-343140.29349558562</v>
      </c>
      <c r="F38" s="6">
        <v>2485081.5765044144</v>
      </c>
      <c r="G38" s="6">
        <v>935345.97</v>
      </c>
      <c r="H38" s="6">
        <v>64293.691800000001</v>
      </c>
      <c r="I38" s="6">
        <v>1485441.9147044146</v>
      </c>
      <c r="J38" s="6">
        <v>0</v>
      </c>
      <c r="K38" s="14">
        <v>11399.456772956029</v>
      </c>
      <c r="L38" s="15">
        <v>227.5</v>
      </c>
      <c r="M38" s="5">
        <v>2878215.3600000003</v>
      </c>
      <c r="N38" s="3">
        <v>-340500.82270202076</v>
      </c>
      <c r="O38" s="5">
        <v>2537714.5372979795</v>
      </c>
      <c r="P38" s="5">
        <v>857768.06</v>
      </c>
      <c r="Q38" s="5">
        <v>59426.720000000001</v>
      </c>
      <c r="R38" s="5">
        <v>1620519.7572979794</v>
      </c>
      <c r="S38" s="5">
        <v>0</v>
      </c>
      <c r="T38" s="14">
        <v>11154.789174936173</v>
      </c>
      <c r="U38" s="4">
        <f t="shared" si="9"/>
        <v>9.5</v>
      </c>
      <c r="V38" s="3">
        <f t="shared" si="10"/>
        <v>49993.490000000224</v>
      </c>
      <c r="W38" s="3">
        <f t="shared" si="11"/>
        <v>2639.4707935648621</v>
      </c>
      <c r="X38" s="3">
        <f t="shared" si="12"/>
        <v>52632.960793565027</v>
      </c>
      <c r="Y38" s="3">
        <f t="shared" si="13"/>
        <v>-77577.909999999916</v>
      </c>
      <c r="Z38" s="3">
        <f t="shared" si="14"/>
        <v>-4866.9717999999993</v>
      </c>
      <c r="AA38" s="3">
        <f t="shared" si="15"/>
        <v>135077.84259356488</v>
      </c>
      <c r="AB38" s="3">
        <f t="shared" si="16"/>
        <v>0</v>
      </c>
      <c r="AC38" s="2">
        <f t="shared" si="17"/>
        <v>-244.66759801985609</v>
      </c>
    </row>
    <row r="39" spans="1:29" x14ac:dyDescent="0.25">
      <c r="A39" s="1" t="s">
        <v>174</v>
      </c>
      <c r="B39" s="1" t="s">
        <v>173</v>
      </c>
      <c r="C39" s="16">
        <v>262.89999999999998</v>
      </c>
      <c r="D39" s="6">
        <v>3065289.13</v>
      </c>
      <c r="E39" s="7">
        <v>-371903.00480811577</v>
      </c>
      <c r="F39" s="6">
        <v>2693386.1251918841</v>
      </c>
      <c r="G39" s="6">
        <v>1748890.21</v>
      </c>
      <c r="H39" s="6">
        <v>113185.19619999999</v>
      </c>
      <c r="I39" s="6">
        <v>831310.71899188415</v>
      </c>
      <c r="J39" s="6">
        <v>0</v>
      </c>
      <c r="K39" s="14">
        <v>10244.907284868332</v>
      </c>
      <c r="L39" s="15">
        <v>295.39999999999998</v>
      </c>
      <c r="M39" s="5">
        <v>3317861.59</v>
      </c>
      <c r="N39" s="3">
        <v>-392512.1854003428</v>
      </c>
      <c r="O39" s="5">
        <v>2925349.4045996573</v>
      </c>
      <c r="P39" s="5">
        <v>1662208.43</v>
      </c>
      <c r="Q39" s="5">
        <v>112981.81</v>
      </c>
      <c r="R39" s="5">
        <v>1150159.1645996573</v>
      </c>
      <c r="S39" s="5">
        <v>0</v>
      </c>
      <c r="T39" s="14">
        <v>9903.0108483400727</v>
      </c>
      <c r="U39" s="4">
        <f t="shared" si="9"/>
        <v>32.5</v>
      </c>
      <c r="V39" s="3">
        <f t="shared" si="10"/>
        <v>252572.45999999996</v>
      </c>
      <c r="W39" s="3">
        <f t="shared" si="11"/>
        <v>-20609.180592227029</v>
      </c>
      <c r="X39" s="3">
        <f t="shared" si="12"/>
        <v>231963.27940777317</v>
      </c>
      <c r="Y39" s="3">
        <f t="shared" si="13"/>
        <v>-86681.780000000028</v>
      </c>
      <c r="Z39" s="3">
        <f t="shared" si="14"/>
        <v>-203.38619999999355</v>
      </c>
      <c r="AA39" s="3">
        <f t="shared" si="15"/>
        <v>318848.44560777314</v>
      </c>
      <c r="AB39" s="3">
        <f t="shared" si="16"/>
        <v>0</v>
      </c>
      <c r="AC39" s="2">
        <f t="shared" si="17"/>
        <v>-341.89643652825907</v>
      </c>
    </row>
    <row r="40" spans="1:29" x14ac:dyDescent="0.25">
      <c r="A40" s="1" t="s">
        <v>172</v>
      </c>
      <c r="B40" s="1" t="s">
        <v>172</v>
      </c>
      <c r="C40" s="16">
        <v>457.3</v>
      </c>
      <c r="D40" s="6">
        <v>4160059.7699999996</v>
      </c>
      <c r="E40" s="7">
        <v>-504728.48172869056</v>
      </c>
      <c r="F40" s="6">
        <v>3655331.2882713089</v>
      </c>
      <c r="G40" s="6">
        <v>653795.35</v>
      </c>
      <c r="H40" s="6">
        <v>95700.3076</v>
      </c>
      <c r="I40" s="6">
        <v>2905835.6306713088</v>
      </c>
      <c r="J40" s="6">
        <v>0</v>
      </c>
      <c r="K40" s="14">
        <v>7993.2894998279226</v>
      </c>
      <c r="L40" s="15">
        <v>462</v>
      </c>
      <c r="M40" s="5">
        <v>4235544.51</v>
      </c>
      <c r="N40" s="3">
        <v>-501076.60819586035</v>
      </c>
      <c r="O40" s="5">
        <v>3734467.9018041394</v>
      </c>
      <c r="P40" s="5">
        <v>667816.13</v>
      </c>
      <c r="Q40" s="5">
        <v>82130.53</v>
      </c>
      <c r="R40" s="5">
        <v>2984521.2418041397</v>
      </c>
      <c r="S40" s="5">
        <v>0</v>
      </c>
      <c r="T40" s="14">
        <v>8083.263856718916</v>
      </c>
      <c r="U40" s="4">
        <f t="shared" si="9"/>
        <v>4.6999999999999886</v>
      </c>
      <c r="V40" s="3">
        <f t="shared" si="10"/>
        <v>75484.740000000224</v>
      </c>
      <c r="W40" s="3">
        <f t="shared" si="11"/>
        <v>3651.8735328302137</v>
      </c>
      <c r="X40" s="3">
        <f t="shared" si="12"/>
        <v>79136.613532830495</v>
      </c>
      <c r="Y40" s="3">
        <f t="shared" si="13"/>
        <v>14020.780000000028</v>
      </c>
      <c r="Z40" s="3">
        <f t="shared" si="14"/>
        <v>-13569.777600000001</v>
      </c>
      <c r="AA40" s="3">
        <f t="shared" si="15"/>
        <v>78685.611132830847</v>
      </c>
      <c r="AB40" s="3">
        <f t="shared" si="16"/>
        <v>0</v>
      </c>
      <c r="AC40" s="2">
        <f t="shared" si="17"/>
        <v>89.974356890993477</v>
      </c>
    </row>
    <row r="41" spans="1:29" x14ac:dyDescent="0.25">
      <c r="A41" s="1" t="s">
        <v>171</v>
      </c>
      <c r="B41" s="1" t="s">
        <v>170</v>
      </c>
      <c r="C41" s="16">
        <v>374.1</v>
      </c>
      <c r="D41" s="6">
        <v>3802094.14</v>
      </c>
      <c r="E41" s="7">
        <v>-461297.50743262802</v>
      </c>
      <c r="F41" s="6">
        <v>3340796.6325673722</v>
      </c>
      <c r="G41" s="6">
        <v>2362854.1</v>
      </c>
      <c r="H41" s="6">
        <v>294448.00549999997</v>
      </c>
      <c r="I41" s="6">
        <v>683494.52706737211</v>
      </c>
      <c r="J41" s="6">
        <v>0</v>
      </c>
      <c r="K41" s="14">
        <v>8930.2235567157768</v>
      </c>
      <c r="L41" s="15">
        <v>376.4</v>
      </c>
      <c r="M41" s="5">
        <v>3806910.8800000004</v>
      </c>
      <c r="N41" s="3">
        <v>-450368.0664789704</v>
      </c>
      <c r="O41" s="5">
        <v>3356542.8135210299</v>
      </c>
      <c r="P41" s="5">
        <v>2256824.29</v>
      </c>
      <c r="Q41" s="5">
        <v>291661.07</v>
      </c>
      <c r="R41" s="5">
        <v>808057.45352102979</v>
      </c>
      <c r="S41" s="5">
        <v>0</v>
      </c>
      <c r="T41" s="14">
        <v>8917.4888775797826</v>
      </c>
      <c r="U41" s="4">
        <f t="shared" si="9"/>
        <v>2.2999999999999545</v>
      </c>
      <c r="V41" s="3">
        <f t="shared" si="10"/>
        <v>4816.7400000002235</v>
      </c>
      <c r="W41" s="3">
        <f t="shared" si="11"/>
        <v>10929.440953657613</v>
      </c>
      <c r="X41" s="3">
        <f t="shared" si="12"/>
        <v>15746.18095365772</v>
      </c>
      <c r="Y41" s="3">
        <f t="shared" si="13"/>
        <v>-106029.81000000006</v>
      </c>
      <c r="Z41" s="3">
        <f t="shared" si="14"/>
        <v>-2786.9354999999632</v>
      </c>
      <c r="AA41" s="3">
        <f t="shared" si="15"/>
        <v>124562.92645365768</v>
      </c>
      <c r="AB41" s="3">
        <f t="shared" si="16"/>
        <v>0</v>
      </c>
      <c r="AC41" s="2">
        <f t="shared" si="17"/>
        <v>-12.734679135994156</v>
      </c>
    </row>
    <row r="42" spans="1:29" x14ac:dyDescent="0.25">
      <c r="A42" s="1" t="s">
        <v>169</v>
      </c>
      <c r="B42" s="1" t="s">
        <v>169</v>
      </c>
      <c r="C42" s="16">
        <v>4834.1000000000004</v>
      </c>
      <c r="D42" s="6">
        <v>38564922.379999995</v>
      </c>
      <c r="E42" s="7">
        <v>-4678974.7736826865</v>
      </c>
      <c r="F42" s="6">
        <v>33885947.606317312</v>
      </c>
      <c r="G42" s="6">
        <v>9002053.4399999995</v>
      </c>
      <c r="H42" s="6">
        <v>1180459.6499000001</v>
      </c>
      <c r="I42" s="6">
        <v>23703434.516417313</v>
      </c>
      <c r="J42" s="6">
        <v>0</v>
      </c>
      <c r="K42" s="14">
        <v>7009.7738164947577</v>
      </c>
      <c r="L42" s="15">
        <v>4847.6000000000004</v>
      </c>
      <c r="M42" s="5">
        <v>38822957.68</v>
      </c>
      <c r="N42" s="3">
        <v>-4592863.0683722477</v>
      </c>
      <c r="O42" s="5">
        <v>34230094.61162775</v>
      </c>
      <c r="P42" s="5">
        <v>9046657.5700000003</v>
      </c>
      <c r="Q42" s="5">
        <v>1158726.31</v>
      </c>
      <c r="R42" s="5">
        <v>24024710.731627751</v>
      </c>
      <c r="S42" s="5">
        <v>0</v>
      </c>
      <c r="T42" s="14">
        <v>7061.2456909868279</v>
      </c>
      <c r="U42" s="4">
        <f t="shared" si="9"/>
        <v>13.5</v>
      </c>
      <c r="V42" s="3">
        <f t="shared" si="10"/>
        <v>258035.30000000447</v>
      </c>
      <c r="W42" s="3">
        <f t="shared" si="11"/>
        <v>86111.70531043876</v>
      </c>
      <c r="X42" s="3">
        <f t="shared" si="12"/>
        <v>344147.00531043857</v>
      </c>
      <c r="Y42" s="3">
        <f t="shared" si="13"/>
        <v>44604.13000000082</v>
      </c>
      <c r="Z42" s="3">
        <f t="shared" si="14"/>
        <v>-21733.339900000021</v>
      </c>
      <c r="AA42" s="3">
        <f t="shared" si="15"/>
        <v>321276.21521043777</v>
      </c>
      <c r="AB42" s="3">
        <f t="shared" si="16"/>
        <v>0</v>
      </c>
      <c r="AC42" s="2">
        <f t="shared" si="17"/>
        <v>51.471874492070128</v>
      </c>
    </row>
    <row r="43" spans="1:29" x14ac:dyDescent="0.25">
      <c r="A43" s="1" t="s">
        <v>168</v>
      </c>
      <c r="B43" s="1" t="s">
        <v>168</v>
      </c>
      <c r="C43" s="16">
        <v>87012.800000000003</v>
      </c>
      <c r="D43" s="6">
        <v>755918640.03000009</v>
      </c>
      <c r="E43" s="7">
        <v>-91713506.196272403</v>
      </c>
      <c r="F43" s="6">
        <v>664205133.83372772</v>
      </c>
      <c r="G43" s="6">
        <v>299646906.33999997</v>
      </c>
      <c r="H43" s="6">
        <v>18424852.952500001</v>
      </c>
      <c r="I43" s="6">
        <v>346133374.54122776</v>
      </c>
      <c r="J43" s="6">
        <v>0</v>
      </c>
      <c r="K43" s="14">
        <v>7633.4186905113693</v>
      </c>
      <c r="L43" s="15">
        <v>85584.6</v>
      </c>
      <c r="M43" s="5">
        <v>738910380.08999991</v>
      </c>
      <c r="N43" s="3">
        <v>-87415137.803902134</v>
      </c>
      <c r="O43" s="5">
        <v>651495242.28609776</v>
      </c>
      <c r="P43" s="5">
        <v>337695288.85000002</v>
      </c>
      <c r="Q43" s="5">
        <v>19658335.66</v>
      </c>
      <c r="R43" s="5">
        <v>294141617.77609771</v>
      </c>
      <c r="S43" s="5">
        <v>0</v>
      </c>
      <c r="T43" s="14">
        <v>7612.2952293531516</v>
      </c>
      <c r="U43" s="4">
        <f t="shared" si="9"/>
        <v>-1428.1999999999971</v>
      </c>
      <c r="V43" s="3">
        <f t="shared" si="10"/>
        <v>-17008259.940000176</v>
      </c>
      <c r="W43" s="3">
        <f t="shared" si="11"/>
        <v>4298368.3923702687</v>
      </c>
      <c r="X43" s="3">
        <f t="shared" si="12"/>
        <v>-12709891.547629952</v>
      </c>
      <c r="Y43" s="3">
        <f t="shared" si="13"/>
        <v>38048382.51000005</v>
      </c>
      <c r="Z43" s="3">
        <f t="shared" si="14"/>
        <v>1233482.7074999996</v>
      </c>
      <c r="AA43" s="3">
        <f t="shared" si="15"/>
        <v>-51991756.765130043</v>
      </c>
      <c r="AB43" s="3">
        <f t="shared" si="16"/>
        <v>0</v>
      </c>
      <c r="AC43" s="2">
        <f t="shared" si="17"/>
        <v>-21.123461158217651</v>
      </c>
    </row>
    <row r="44" spans="1:29" x14ac:dyDescent="0.25">
      <c r="A44" s="1" t="s">
        <v>86</v>
      </c>
      <c r="B44" s="1" t="s">
        <v>86</v>
      </c>
      <c r="C44" s="16">
        <v>264.3</v>
      </c>
      <c r="D44" s="6">
        <v>3088151.0300000003</v>
      </c>
      <c r="E44" s="7">
        <v>-374676.77555046097</v>
      </c>
      <c r="F44" s="6">
        <v>2713474.2544495394</v>
      </c>
      <c r="G44" s="6">
        <v>1979161.93</v>
      </c>
      <c r="H44" s="6">
        <v>106381.40760000001</v>
      </c>
      <c r="I44" s="6">
        <v>627930.91684953938</v>
      </c>
      <c r="J44" s="6">
        <v>0</v>
      </c>
      <c r="K44" s="14">
        <v>10266.644927921072</v>
      </c>
      <c r="L44" s="15">
        <v>260.8</v>
      </c>
      <c r="M44" s="5">
        <v>3124147.66</v>
      </c>
      <c r="N44" s="3">
        <v>-369595.29271381308</v>
      </c>
      <c r="O44" s="5">
        <v>2754552.3672861871</v>
      </c>
      <c r="P44" s="5">
        <v>2525906.84</v>
      </c>
      <c r="Q44" s="5">
        <v>90711.45</v>
      </c>
      <c r="R44" s="5">
        <v>137934.07728618727</v>
      </c>
      <c r="S44" s="5">
        <v>0</v>
      </c>
      <c r="T44" s="14">
        <v>10561.933923643355</v>
      </c>
      <c r="U44" s="4">
        <f t="shared" si="9"/>
        <v>-3.5</v>
      </c>
      <c r="V44" s="3">
        <f t="shared" si="10"/>
        <v>35996.629999999888</v>
      </c>
      <c r="W44" s="3">
        <f t="shared" si="11"/>
        <v>5081.4828366478905</v>
      </c>
      <c r="X44" s="3">
        <f t="shared" si="12"/>
        <v>41078.112836647779</v>
      </c>
      <c r="Y44" s="3">
        <f t="shared" si="13"/>
        <v>546744.90999999992</v>
      </c>
      <c r="Z44" s="3">
        <f t="shared" si="14"/>
        <v>-15669.957600000009</v>
      </c>
      <c r="AA44" s="3">
        <f t="shared" si="15"/>
        <v>-489996.83956335211</v>
      </c>
      <c r="AB44" s="3">
        <f t="shared" si="16"/>
        <v>0</v>
      </c>
      <c r="AC44" s="2">
        <f t="shared" si="17"/>
        <v>295.28899572228329</v>
      </c>
    </row>
    <row r="45" spans="1:29" x14ac:dyDescent="0.25">
      <c r="A45" s="1" t="s">
        <v>167</v>
      </c>
      <c r="B45" s="1" t="s">
        <v>167</v>
      </c>
      <c r="C45" s="16">
        <v>63274</v>
      </c>
      <c r="D45" s="6">
        <v>505521914.26000005</v>
      </c>
      <c r="E45" s="7">
        <v>-61333567.874442138</v>
      </c>
      <c r="F45" s="6">
        <v>444188346.38555789</v>
      </c>
      <c r="G45" s="6">
        <v>131862693.39</v>
      </c>
      <c r="H45" s="6">
        <v>10956145.7204</v>
      </c>
      <c r="I45" s="6">
        <v>301369507.27515793</v>
      </c>
      <c r="J45" s="6">
        <v>0</v>
      </c>
      <c r="K45" s="14">
        <v>7020.0769097189668</v>
      </c>
      <c r="L45" s="15">
        <v>63572</v>
      </c>
      <c r="M45" s="5">
        <v>508325339.56999999</v>
      </c>
      <c r="N45" s="3">
        <v>-60136290.956306003</v>
      </c>
      <c r="O45" s="5">
        <v>448189048.61369401</v>
      </c>
      <c r="P45" s="5">
        <v>142974218.66</v>
      </c>
      <c r="Q45" s="5">
        <v>11574571.880000001</v>
      </c>
      <c r="R45" s="5">
        <v>293640258.07369399</v>
      </c>
      <c r="S45" s="5">
        <v>0</v>
      </c>
      <c r="T45" s="14">
        <v>7050.1014379552953</v>
      </c>
      <c r="U45" s="4">
        <f t="shared" si="9"/>
        <v>298</v>
      </c>
      <c r="V45" s="3">
        <f t="shared" si="10"/>
        <v>2803425.3099999428</v>
      </c>
      <c r="W45" s="3">
        <f t="shared" si="11"/>
        <v>1197276.9181361347</v>
      </c>
      <c r="X45" s="3">
        <f t="shared" si="12"/>
        <v>4000702.2281361222</v>
      </c>
      <c r="Y45" s="3">
        <f t="shared" si="13"/>
        <v>11111525.269999996</v>
      </c>
      <c r="Z45" s="3">
        <f t="shared" si="14"/>
        <v>618426.15960000083</v>
      </c>
      <c r="AA45" s="3">
        <f t="shared" si="15"/>
        <v>-7729249.2014639378</v>
      </c>
      <c r="AB45" s="3">
        <f t="shared" si="16"/>
        <v>0</v>
      </c>
      <c r="AC45" s="2">
        <f t="shared" si="17"/>
        <v>30.024528236328479</v>
      </c>
    </row>
    <row r="46" spans="1:29" x14ac:dyDescent="0.25">
      <c r="A46" s="1" t="s">
        <v>166</v>
      </c>
      <c r="B46" s="1" t="s">
        <v>166</v>
      </c>
      <c r="C46" s="16">
        <v>6945.9</v>
      </c>
      <c r="D46" s="6">
        <v>59885916.690000005</v>
      </c>
      <c r="E46" s="7">
        <v>-7265791.7143037962</v>
      </c>
      <c r="F46" s="6">
        <v>52620124.975696206</v>
      </c>
      <c r="G46" s="6">
        <v>29781349.890000001</v>
      </c>
      <c r="H46" s="6">
        <v>1532136.1961000001</v>
      </c>
      <c r="I46" s="6">
        <v>21306638.889596205</v>
      </c>
      <c r="J46" s="6">
        <v>0</v>
      </c>
      <c r="K46" s="14">
        <v>7575.7101276574967</v>
      </c>
      <c r="L46" s="15">
        <v>6779.7999999999993</v>
      </c>
      <c r="M46" s="5">
        <v>58340166.280000001</v>
      </c>
      <c r="N46" s="3">
        <v>-6901802.7250444135</v>
      </c>
      <c r="O46" s="5">
        <v>51438363.554955587</v>
      </c>
      <c r="P46" s="5">
        <v>31771554.879999999</v>
      </c>
      <c r="Q46" s="5">
        <v>1678777.65</v>
      </c>
      <c r="R46" s="5">
        <v>17988031.024955589</v>
      </c>
      <c r="S46" s="5">
        <v>0</v>
      </c>
      <c r="T46" s="14">
        <v>7587.0030907925884</v>
      </c>
      <c r="U46" s="4">
        <f t="shared" si="9"/>
        <v>-166.10000000000036</v>
      </c>
      <c r="V46" s="3">
        <f t="shared" si="10"/>
        <v>-1545750.4100000039</v>
      </c>
      <c r="W46" s="3">
        <f t="shared" si="11"/>
        <v>363988.98925938271</v>
      </c>
      <c r="X46" s="3">
        <f t="shared" si="12"/>
        <v>-1181761.4207406193</v>
      </c>
      <c r="Y46" s="3">
        <f t="shared" si="13"/>
        <v>1990204.9899999984</v>
      </c>
      <c r="Z46" s="3">
        <f t="shared" si="14"/>
        <v>146641.45389999985</v>
      </c>
      <c r="AA46" s="3">
        <f t="shared" si="15"/>
        <v>-3318607.8646406159</v>
      </c>
      <c r="AB46" s="3">
        <f t="shared" si="16"/>
        <v>0</v>
      </c>
      <c r="AC46" s="2">
        <f t="shared" si="17"/>
        <v>11.292963135091668</v>
      </c>
    </row>
    <row r="47" spans="1:29" x14ac:dyDescent="0.25">
      <c r="A47" s="1" t="s">
        <v>163</v>
      </c>
      <c r="B47" s="1" t="s">
        <v>165</v>
      </c>
      <c r="C47" s="16">
        <v>2434.4</v>
      </c>
      <c r="D47" s="6">
        <v>19815167.350000001</v>
      </c>
      <c r="E47" s="7">
        <v>-2404119.1436452423</v>
      </c>
      <c r="F47" s="6">
        <v>17411048.20635476</v>
      </c>
      <c r="G47" s="6">
        <v>4202449.3099999996</v>
      </c>
      <c r="H47" s="6">
        <v>679598.21270000003</v>
      </c>
      <c r="I47" s="6">
        <v>12529000.683654761</v>
      </c>
      <c r="J47" s="6">
        <v>0</v>
      </c>
      <c r="K47" s="14">
        <v>7152.0901274871667</v>
      </c>
      <c r="L47" s="15">
        <v>2415.1</v>
      </c>
      <c r="M47" s="5">
        <v>19671303.720000003</v>
      </c>
      <c r="N47" s="3">
        <v>-2327169.534763834</v>
      </c>
      <c r="O47" s="5">
        <v>17344134.185236167</v>
      </c>
      <c r="P47" s="5">
        <v>4630667.43</v>
      </c>
      <c r="Q47" s="5">
        <v>683686.36</v>
      </c>
      <c r="R47" s="5">
        <v>12029780.395236168</v>
      </c>
      <c r="S47" s="5">
        <v>0</v>
      </c>
      <c r="T47" s="14">
        <v>7181.538729342954</v>
      </c>
      <c r="U47" s="4">
        <f t="shared" si="9"/>
        <v>-19.300000000000182</v>
      </c>
      <c r="V47" s="3">
        <f t="shared" si="10"/>
        <v>-143863.62999999896</v>
      </c>
      <c r="W47" s="3">
        <f t="shared" si="11"/>
        <v>76949.608881408349</v>
      </c>
      <c r="X47" s="3">
        <f t="shared" si="12"/>
        <v>-66914.021118592471</v>
      </c>
      <c r="Y47" s="3">
        <f t="shared" si="13"/>
        <v>428218.12000000011</v>
      </c>
      <c r="Z47" s="3">
        <f t="shared" si="14"/>
        <v>4088.1472999999532</v>
      </c>
      <c r="AA47" s="3">
        <f t="shared" si="15"/>
        <v>-499220.28841859289</v>
      </c>
      <c r="AB47" s="3">
        <f t="shared" si="16"/>
        <v>0</v>
      </c>
      <c r="AC47" s="2">
        <f t="shared" si="17"/>
        <v>29.448601855787274</v>
      </c>
    </row>
    <row r="48" spans="1:29" x14ac:dyDescent="0.25">
      <c r="A48" s="1" t="s">
        <v>163</v>
      </c>
      <c r="B48" s="1" t="s">
        <v>125</v>
      </c>
      <c r="C48" s="16">
        <v>305</v>
      </c>
      <c r="D48" s="6">
        <v>3468662.06</v>
      </c>
      <c r="E48" s="7">
        <v>-420843.12052413431</v>
      </c>
      <c r="F48" s="6">
        <v>3047818.9394758656</v>
      </c>
      <c r="G48" s="6">
        <v>573121.56000000006</v>
      </c>
      <c r="H48" s="6">
        <v>92466.694700000007</v>
      </c>
      <c r="I48" s="6">
        <v>2382230.6847758656</v>
      </c>
      <c r="J48" s="6">
        <v>0</v>
      </c>
      <c r="K48" s="14">
        <v>9992.8489818880844</v>
      </c>
      <c r="L48" s="15">
        <v>306.60000000000002</v>
      </c>
      <c r="M48" s="5">
        <v>3487295.6199999996</v>
      </c>
      <c r="N48" s="3">
        <v>-412556.69888967351</v>
      </c>
      <c r="O48" s="5">
        <v>3074738.921110326</v>
      </c>
      <c r="P48" s="5">
        <v>582882.43000000005</v>
      </c>
      <c r="Q48" s="5">
        <v>90286.48</v>
      </c>
      <c r="R48" s="5">
        <v>2401570.0111103258</v>
      </c>
      <c r="S48" s="5">
        <v>0</v>
      </c>
      <c r="T48" s="14">
        <v>10028.50267811587</v>
      </c>
      <c r="U48" s="4">
        <f t="shared" si="9"/>
        <v>1.6000000000000227</v>
      </c>
      <c r="V48" s="3">
        <f t="shared" si="10"/>
        <v>18633.55999999959</v>
      </c>
      <c r="W48" s="3">
        <f t="shared" si="11"/>
        <v>8286.4216344607994</v>
      </c>
      <c r="X48" s="3">
        <f t="shared" si="12"/>
        <v>26919.98163446039</v>
      </c>
      <c r="Y48" s="3">
        <f t="shared" si="13"/>
        <v>9760.8699999999953</v>
      </c>
      <c r="Z48" s="3">
        <f t="shared" si="14"/>
        <v>-2180.2147000000114</v>
      </c>
      <c r="AA48" s="3">
        <f t="shared" si="15"/>
        <v>19339.326334460173</v>
      </c>
      <c r="AB48" s="3">
        <f t="shared" si="16"/>
        <v>0</v>
      </c>
      <c r="AC48" s="2">
        <f t="shared" si="17"/>
        <v>35.653696227785986</v>
      </c>
    </row>
    <row r="49" spans="1:29" x14ac:dyDescent="0.25">
      <c r="A49" s="1" t="s">
        <v>163</v>
      </c>
      <c r="B49" s="1" t="s">
        <v>164</v>
      </c>
      <c r="C49" s="16">
        <v>284</v>
      </c>
      <c r="D49" s="6">
        <v>3289510.34</v>
      </c>
      <c r="E49" s="7">
        <v>-399107.14060221997</v>
      </c>
      <c r="F49" s="6">
        <v>2890403.19939778</v>
      </c>
      <c r="G49" s="6">
        <v>366438.22</v>
      </c>
      <c r="H49" s="6">
        <v>54370.970500000003</v>
      </c>
      <c r="I49" s="6">
        <v>2469594.0088977804</v>
      </c>
      <c r="J49" s="6">
        <v>0</v>
      </c>
      <c r="K49" s="14">
        <v>10177.476054217535</v>
      </c>
      <c r="L49" s="15">
        <v>287.29999999999995</v>
      </c>
      <c r="M49" s="5">
        <v>3331721.23</v>
      </c>
      <c r="N49" s="3">
        <v>-394151.81907332619</v>
      </c>
      <c r="O49" s="5">
        <v>2937569.4109266736</v>
      </c>
      <c r="P49" s="5">
        <v>416930.54</v>
      </c>
      <c r="Q49" s="5">
        <v>57133.64</v>
      </c>
      <c r="R49" s="5">
        <v>2463505.2309266734</v>
      </c>
      <c r="S49" s="5">
        <v>0</v>
      </c>
      <c r="T49" s="14">
        <v>10224.745600162458</v>
      </c>
      <c r="U49" s="4">
        <f t="shared" si="9"/>
        <v>3.2999999999999545</v>
      </c>
      <c r="V49" s="3">
        <f t="shared" si="10"/>
        <v>42210.89000000013</v>
      </c>
      <c r="W49" s="3">
        <f t="shared" si="11"/>
        <v>4955.321528893779</v>
      </c>
      <c r="X49" s="3">
        <f t="shared" si="12"/>
        <v>47166.21152889356</v>
      </c>
      <c r="Y49" s="3">
        <f t="shared" si="13"/>
        <v>50492.320000000007</v>
      </c>
      <c r="Z49" s="3">
        <f t="shared" si="14"/>
        <v>2762.6694999999963</v>
      </c>
      <c r="AA49" s="3">
        <f t="shared" si="15"/>
        <v>-6088.7779711070471</v>
      </c>
      <c r="AB49" s="3">
        <f t="shared" si="16"/>
        <v>0</v>
      </c>
      <c r="AC49" s="2">
        <f t="shared" si="17"/>
        <v>47.269545944922356</v>
      </c>
    </row>
    <row r="50" spans="1:29" x14ac:dyDescent="0.25">
      <c r="A50" s="1" t="s">
        <v>163</v>
      </c>
      <c r="B50" s="1" t="s">
        <v>163</v>
      </c>
      <c r="C50" s="16">
        <v>208.2</v>
      </c>
      <c r="D50" s="6">
        <v>2832102.5</v>
      </c>
      <c r="E50" s="7">
        <v>-343611.11954048416</v>
      </c>
      <c r="F50" s="6">
        <v>2488491.3804595158</v>
      </c>
      <c r="G50" s="6">
        <v>367611.68</v>
      </c>
      <c r="H50" s="6">
        <v>60578.275800000003</v>
      </c>
      <c r="I50" s="6">
        <v>2060301.4246595157</v>
      </c>
      <c r="J50" s="6">
        <v>0</v>
      </c>
      <c r="K50" s="14">
        <v>11952.408167432834</v>
      </c>
      <c r="L50" s="15">
        <v>205.1</v>
      </c>
      <c r="M50" s="5">
        <v>2798410.09</v>
      </c>
      <c r="N50" s="3">
        <v>-331059.63895024022</v>
      </c>
      <c r="O50" s="5">
        <v>2467350.4510497595</v>
      </c>
      <c r="P50" s="5">
        <v>401179.52</v>
      </c>
      <c r="Q50" s="5">
        <v>61782.879999999997</v>
      </c>
      <c r="R50" s="5">
        <v>2004388.0510497596</v>
      </c>
      <c r="S50" s="5">
        <v>0</v>
      </c>
      <c r="T50" s="14">
        <v>12029.98757215875</v>
      </c>
      <c r="U50" s="4">
        <f t="shared" si="9"/>
        <v>-3.0999999999999943</v>
      </c>
      <c r="V50" s="3">
        <f t="shared" si="10"/>
        <v>-33692.410000000149</v>
      </c>
      <c r="W50" s="3">
        <f t="shared" si="11"/>
        <v>12551.48059024394</v>
      </c>
      <c r="X50" s="3">
        <f t="shared" si="12"/>
        <v>-21140.929409756325</v>
      </c>
      <c r="Y50" s="3">
        <f t="shared" si="13"/>
        <v>33567.840000000026</v>
      </c>
      <c r="Z50" s="3">
        <f t="shared" si="14"/>
        <v>1204.6041999999943</v>
      </c>
      <c r="AA50" s="3">
        <f t="shared" si="15"/>
        <v>-55913.37360975612</v>
      </c>
      <c r="AB50" s="3">
        <f t="shared" si="16"/>
        <v>0</v>
      </c>
      <c r="AC50" s="2">
        <f t="shared" si="17"/>
        <v>77.579404725916902</v>
      </c>
    </row>
    <row r="51" spans="1:29" x14ac:dyDescent="0.25">
      <c r="A51" s="1" t="s">
        <v>163</v>
      </c>
      <c r="B51" s="1" t="s">
        <v>162</v>
      </c>
      <c r="C51" s="16">
        <v>50</v>
      </c>
      <c r="D51" s="6">
        <v>868503.89999999991</v>
      </c>
      <c r="E51" s="7">
        <v>-105373.16266070055</v>
      </c>
      <c r="F51" s="6">
        <v>763130.7373392994</v>
      </c>
      <c r="G51" s="6">
        <v>228793.38</v>
      </c>
      <c r="H51" s="6">
        <v>37041.5501</v>
      </c>
      <c r="I51" s="6">
        <v>497295.80723929941</v>
      </c>
      <c r="J51" s="6">
        <v>0</v>
      </c>
      <c r="K51" s="14">
        <v>15262.614746785988</v>
      </c>
      <c r="L51" s="15">
        <v>50</v>
      </c>
      <c r="M51" s="5">
        <v>876723.17999999993</v>
      </c>
      <c r="N51" s="3">
        <v>-103718.77247987856</v>
      </c>
      <c r="O51" s="5">
        <v>773004.40752012143</v>
      </c>
      <c r="P51" s="5">
        <v>253018.98</v>
      </c>
      <c r="Q51" s="5">
        <v>38455.17</v>
      </c>
      <c r="R51" s="5">
        <v>481530.25752012146</v>
      </c>
      <c r="S51" s="5">
        <v>0</v>
      </c>
      <c r="T51" s="14">
        <v>15460.088150402429</v>
      </c>
      <c r="U51" s="4">
        <f t="shared" si="9"/>
        <v>0</v>
      </c>
      <c r="V51" s="3">
        <f t="shared" si="10"/>
        <v>8219.2800000000279</v>
      </c>
      <c r="W51" s="3">
        <f t="shared" si="11"/>
        <v>1654.3901808219816</v>
      </c>
      <c r="X51" s="3">
        <f t="shared" si="12"/>
        <v>9873.6701808220241</v>
      </c>
      <c r="Y51" s="3">
        <f t="shared" si="13"/>
        <v>24225.600000000006</v>
      </c>
      <c r="Z51" s="3">
        <f t="shared" si="14"/>
        <v>1413.6198999999979</v>
      </c>
      <c r="AA51" s="3">
        <f t="shared" si="15"/>
        <v>-15765.549719177943</v>
      </c>
      <c r="AB51" s="3">
        <f t="shared" si="16"/>
        <v>0</v>
      </c>
      <c r="AC51" s="2">
        <f t="shared" si="17"/>
        <v>197.47340361644092</v>
      </c>
    </row>
    <row r="52" spans="1:29" x14ac:dyDescent="0.25">
      <c r="A52" s="1" t="s">
        <v>147</v>
      </c>
      <c r="B52" s="1" t="s">
        <v>161</v>
      </c>
      <c r="C52" s="16">
        <v>510.9</v>
      </c>
      <c r="D52" s="6">
        <v>4803203.45</v>
      </c>
      <c r="E52" s="7">
        <v>-582759.31567985832</v>
      </c>
      <c r="F52" s="6">
        <v>4220444.1343201417</v>
      </c>
      <c r="G52" s="6">
        <v>604817.82999999996</v>
      </c>
      <c r="H52" s="6">
        <v>66372.911600000007</v>
      </c>
      <c r="I52" s="6">
        <v>3549253.3927201414</v>
      </c>
      <c r="J52" s="6">
        <v>0</v>
      </c>
      <c r="K52" s="14">
        <v>8260.802768291529</v>
      </c>
      <c r="L52" s="15">
        <v>521</v>
      </c>
      <c r="M52" s="5">
        <v>4900075.6100000003</v>
      </c>
      <c r="N52" s="3">
        <v>-579692.47183334676</v>
      </c>
      <c r="O52" s="5">
        <v>4320383.1381666539</v>
      </c>
      <c r="P52" s="5">
        <v>662686.87</v>
      </c>
      <c r="Q52" s="5">
        <v>65800.39</v>
      </c>
      <c r="R52" s="5">
        <v>3591895.8781666537</v>
      </c>
      <c r="S52" s="5">
        <v>0</v>
      </c>
      <c r="T52" s="14">
        <v>8292.4820310300456</v>
      </c>
      <c r="U52" s="4">
        <f t="shared" si="9"/>
        <v>10.100000000000023</v>
      </c>
      <c r="V52" s="3">
        <f t="shared" si="10"/>
        <v>96872.160000000149</v>
      </c>
      <c r="W52" s="3">
        <f t="shared" si="11"/>
        <v>3066.8438465115614</v>
      </c>
      <c r="X52" s="3">
        <f t="shared" si="12"/>
        <v>99939.003846512176</v>
      </c>
      <c r="Y52" s="3">
        <f t="shared" si="13"/>
        <v>57869.040000000037</v>
      </c>
      <c r="Z52" s="3">
        <f t="shared" si="14"/>
        <v>-572.52160000000731</v>
      </c>
      <c r="AA52" s="3">
        <f t="shared" si="15"/>
        <v>42642.485446512233</v>
      </c>
      <c r="AB52" s="3">
        <f t="shared" si="16"/>
        <v>0</v>
      </c>
      <c r="AC52" s="2">
        <f t="shared" si="17"/>
        <v>31.679262738516627</v>
      </c>
    </row>
    <row r="53" spans="1:29" x14ac:dyDescent="0.25">
      <c r="A53" s="1" t="s">
        <v>147</v>
      </c>
      <c r="B53" s="1" t="s">
        <v>160</v>
      </c>
      <c r="C53" s="16">
        <v>11203.4</v>
      </c>
      <c r="D53" s="6">
        <v>94268759.599999994</v>
      </c>
      <c r="E53" s="7">
        <v>-11437366.417299079</v>
      </c>
      <c r="F53" s="6">
        <v>82831393.182700917</v>
      </c>
      <c r="G53" s="6">
        <v>10120144.439999999</v>
      </c>
      <c r="H53" s="6">
        <v>1078999.1085000001</v>
      </c>
      <c r="I53" s="6">
        <v>71632249.634200916</v>
      </c>
      <c r="J53" s="6">
        <v>0</v>
      </c>
      <c r="K53" s="14">
        <v>7393.4156758395593</v>
      </c>
      <c r="L53" s="15">
        <v>11466.9</v>
      </c>
      <c r="M53" s="5">
        <v>96220596.600000009</v>
      </c>
      <c r="N53" s="3">
        <v>-11383162.204783473</v>
      </c>
      <c r="O53" s="5">
        <v>84837434.39521654</v>
      </c>
      <c r="P53" s="5">
        <v>10200317.18</v>
      </c>
      <c r="Q53" s="5">
        <v>1155455.06</v>
      </c>
      <c r="R53" s="5">
        <v>73481662.155216545</v>
      </c>
      <c r="S53" s="5">
        <v>0</v>
      </c>
      <c r="T53" s="14">
        <v>7398.4629145816689</v>
      </c>
      <c r="U53" s="4">
        <f t="shared" si="9"/>
        <v>263.5</v>
      </c>
      <c r="V53" s="3">
        <f t="shared" si="10"/>
        <v>1951837.0000000149</v>
      </c>
      <c r="W53" s="3">
        <f t="shared" si="11"/>
        <v>54204.212515605614</v>
      </c>
      <c r="X53" s="3">
        <f t="shared" si="12"/>
        <v>2006041.2125156224</v>
      </c>
      <c r="Y53" s="3">
        <f t="shared" si="13"/>
        <v>80172.740000000224</v>
      </c>
      <c r="Z53" s="3">
        <f t="shared" si="14"/>
        <v>76455.951499999966</v>
      </c>
      <c r="AA53" s="3">
        <f t="shared" si="15"/>
        <v>1849412.5210156292</v>
      </c>
      <c r="AB53" s="3">
        <f t="shared" si="16"/>
        <v>0</v>
      </c>
      <c r="AC53" s="2">
        <f t="shared" si="17"/>
        <v>5.0472387421095846</v>
      </c>
    </row>
    <row r="54" spans="1:29" x14ac:dyDescent="0.25">
      <c r="A54" s="1" t="s">
        <v>147</v>
      </c>
      <c r="B54" s="1" t="s">
        <v>159</v>
      </c>
      <c r="C54" s="16">
        <v>8704.7000000000007</v>
      </c>
      <c r="D54" s="6">
        <v>68551443.950000003</v>
      </c>
      <c r="E54" s="7">
        <v>-8317156.0357636251</v>
      </c>
      <c r="F54" s="6">
        <v>60234287.914236382</v>
      </c>
      <c r="G54" s="6">
        <v>7579222</v>
      </c>
      <c r="H54" s="6">
        <v>596529.02170000004</v>
      </c>
      <c r="I54" s="6">
        <v>52058536.892536379</v>
      </c>
      <c r="J54" s="6">
        <v>0</v>
      </c>
      <c r="K54" s="14">
        <v>6919.7431174235044</v>
      </c>
      <c r="L54" s="15">
        <v>8813.7000000000007</v>
      </c>
      <c r="M54" s="5">
        <v>69373243.701000005</v>
      </c>
      <c r="N54" s="3">
        <v>-8207046.2419109168</v>
      </c>
      <c r="O54" s="5">
        <v>61166197.459089085</v>
      </c>
      <c r="P54" s="5">
        <v>7347067.8799999999</v>
      </c>
      <c r="Q54" s="5">
        <v>648252.59</v>
      </c>
      <c r="R54" s="5">
        <v>53170876.989089079</v>
      </c>
      <c r="S54" s="5">
        <v>0</v>
      </c>
      <c r="T54" s="14">
        <v>6939.9000940682208</v>
      </c>
      <c r="U54" s="4">
        <f t="shared" si="9"/>
        <v>109</v>
      </c>
      <c r="V54" s="3">
        <f t="shared" si="10"/>
        <v>821799.75100000203</v>
      </c>
      <c r="W54" s="3">
        <f t="shared" si="11"/>
        <v>110109.7938527083</v>
      </c>
      <c r="X54" s="3">
        <f t="shared" si="12"/>
        <v>931909.54485270381</v>
      </c>
      <c r="Y54" s="3">
        <f t="shared" si="13"/>
        <v>-232154.12000000011</v>
      </c>
      <c r="Z54" s="3">
        <f t="shared" si="14"/>
        <v>51723.568299999926</v>
      </c>
      <c r="AA54" s="3">
        <f t="shared" si="15"/>
        <v>1112340.0965526998</v>
      </c>
      <c r="AB54" s="3">
        <f t="shared" si="16"/>
        <v>0</v>
      </c>
      <c r="AC54" s="2">
        <f t="shared" si="17"/>
        <v>20.156976644716451</v>
      </c>
    </row>
    <row r="55" spans="1:29" x14ac:dyDescent="0.25">
      <c r="A55" s="1" t="s">
        <v>147</v>
      </c>
      <c r="B55" s="1" t="s">
        <v>158</v>
      </c>
      <c r="C55" s="16">
        <v>7715.5</v>
      </c>
      <c r="D55" s="6">
        <v>60762803.009999998</v>
      </c>
      <c r="E55" s="7">
        <v>-7372181.8926694924</v>
      </c>
      <c r="F55" s="6">
        <v>53390621.117330506</v>
      </c>
      <c r="G55" s="6">
        <v>2767512.95</v>
      </c>
      <c r="H55" s="6">
        <v>274952.65990000003</v>
      </c>
      <c r="I55" s="6">
        <v>50348155.507430501</v>
      </c>
      <c r="J55" s="6">
        <v>0</v>
      </c>
      <c r="K55" s="14">
        <v>6919.9171949103111</v>
      </c>
      <c r="L55" s="15">
        <v>7595.1</v>
      </c>
      <c r="M55" s="5">
        <v>59782778.972999997</v>
      </c>
      <c r="N55" s="3">
        <v>-7072467.7891092775</v>
      </c>
      <c r="O55" s="5">
        <v>52710311.183890723</v>
      </c>
      <c r="P55" s="5">
        <v>2777030.92</v>
      </c>
      <c r="Q55" s="5">
        <v>285719.15000000002</v>
      </c>
      <c r="R55" s="5">
        <v>49647561.113890722</v>
      </c>
      <c r="S55" s="5">
        <v>0</v>
      </c>
      <c r="T55" s="14">
        <v>6940.0417616477362</v>
      </c>
      <c r="U55" s="4">
        <f t="shared" si="9"/>
        <v>-120.39999999999964</v>
      </c>
      <c r="V55" s="3">
        <f t="shared" si="10"/>
        <v>-980024.03700000048</v>
      </c>
      <c r="W55" s="3">
        <f t="shared" si="11"/>
        <v>299714.10356021486</v>
      </c>
      <c r="X55" s="3">
        <f t="shared" si="12"/>
        <v>-680309.93343978375</v>
      </c>
      <c r="Y55" s="3">
        <f t="shared" si="13"/>
        <v>9517.9699999997392</v>
      </c>
      <c r="Z55" s="3">
        <f t="shared" si="14"/>
        <v>10766.490099999995</v>
      </c>
      <c r="AA55" s="3">
        <f t="shared" si="15"/>
        <v>-700594.39353977889</v>
      </c>
      <c r="AB55" s="3">
        <f t="shared" si="16"/>
        <v>0</v>
      </c>
      <c r="AC55" s="2">
        <f t="shared" si="17"/>
        <v>20.124566737425084</v>
      </c>
    </row>
    <row r="56" spans="1:29" x14ac:dyDescent="0.25">
      <c r="A56" s="1" t="s">
        <v>147</v>
      </c>
      <c r="B56" s="1" t="s">
        <v>157</v>
      </c>
      <c r="C56" s="16">
        <v>29972.7</v>
      </c>
      <c r="D56" s="6">
        <v>245347321.34999999</v>
      </c>
      <c r="E56" s="7">
        <v>-29767308.127206706</v>
      </c>
      <c r="F56" s="6">
        <v>215580013.22279328</v>
      </c>
      <c r="G56" s="6">
        <v>57096836.909999996</v>
      </c>
      <c r="H56" s="6">
        <v>6053305.4577000001</v>
      </c>
      <c r="I56" s="6">
        <v>152429870.85509327</v>
      </c>
      <c r="J56" s="6">
        <v>0</v>
      </c>
      <c r="K56" s="14">
        <v>7192.5456573079264</v>
      </c>
      <c r="L56" s="15">
        <v>30010.3</v>
      </c>
      <c r="M56" s="5">
        <v>245667072.70000002</v>
      </c>
      <c r="N56" s="3">
        <v>-29063092.890014712</v>
      </c>
      <c r="O56" s="5">
        <v>216603979.80998531</v>
      </c>
      <c r="P56" s="5">
        <v>57140392.259999998</v>
      </c>
      <c r="Q56" s="5">
        <v>6351693.2400000002</v>
      </c>
      <c r="R56" s="5">
        <v>153111894.30998531</v>
      </c>
      <c r="S56" s="5">
        <v>0</v>
      </c>
      <c r="T56" s="14">
        <v>7217.6545989205479</v>
      </c>
      <c r="U56" s="4">
        <f t="shared" si="9"/>
        <v>37.599999999998545</v>
      </c>
      <c r="V56" s="3">
        <f t="shared" si="10"/>
        <v>319751.35000002384</v>
      </c>
      <c r="W56" s="3">
        <f t="shared" si="11"/>
        <v>704215.23719199374</v>
      </c>
      <c r="X56" s="3">
        <f t="shared" si="12"/>
        <v>1023966.5871920288</v>
      </c>
      <c r="Y56" s="3">
        <f t="shared" si="13"/>
        <v>43555.35000000149</v>
      </c>
      <c r="Z56" s="3">
        <f t="shared" si="14"/>
        <v>298387.78230000008</v>
      </c>
      <c r="AA56" s="3">
        <f t="shared" si="15"/>
        <v>682023.4548920393</v>
      </c>
      <c r="AB56" s="3">
        <f t="shared" si="16"/>
        <v>0</v>
      </c>
      <c r="AC56" s="2">
        <f t="shared" si="17"/>
        <v>25.108941612621493</v>
      </c>
    </row>
    <row r="57" spans="1:29" x14ac:dyDescent="0.25">
      <c r="A57" s="1" t="s">
        <v>147</v>
      </c>
      <c r="B57" s="1" t="s">
        <v>156</v>
      </c>
      <c r="C57" s="16">
        <v>4887.1000000000004</v>
      </c>
      <c r="D57" s="6">
        <v>38487390.239999995</v>
      </c>
      <c r="E57" s="7">
        <v>-4669568.0147727355</v>
      </c>
      <c r="F57" s="6">
        <v>33817822.225227259</v>
      </c>
      <c r="G57" s="6">
        <v>10159245.529999999</v>
      </c>
      <c r="H57" s="6">
        <v>1062407.7140000002</v>
      </c>
      <c r="I57" s="6">
        <v>22596168.981227256</v>
      </c>
      <c r="J57" s="6">
        <v>0</v>
      </c>
      <c r="K57" s="14">
        <v>6919.8138415885205</v>
      </c>
      <c r="L57" s="15">
        <v>4858.5</v>
      </c>
      <c r="M57" s="5">
        <v>38242370.954999998</v>
      </c>
      <c r="N57" s="3">
        <v>-4524178.0560344728</v>
      </c>
      <c r="O57" s="5">
        <v>33718192.898965523</v>
      </c>
      <c r="P57" s="5">
        <v>10453449.060000001</v>
      </c>
      <c r="Q57" s="5">
        <v>1041271.16</v>
      </c>
      <c r="R57" s="5">
        <v>22223472.67896552</v>
      </c>
      <c r="S57" s="5">
        <v>0</v>
      </c>
      <c r="T57" s="14">
        <v>6940.0417616477353</v>
      </c>
      <c r="U57" s="4">
        <f t="shared" si="9"/>
        <v>-28.600000000000364</v>
      </c>
      <c r="V57" s="3">
        <f t="shared" si="10"/>
        <v>-245019.28499999642</v>
      </c>
      <c r="W57" s="3">
        <f t="shared" si="11"/>
        <v>145389.95873826277</v>
      </c>
      <c r="X57" s="3">
        <f t="shared" si="12"/>
        <v>-99629.326261736453</v>
      </c>
      <c r="Y57" s="3">
        <f t="shared" si="13"/>
        <v>294203.53000000119</v>
      </c>
      <c r="Z57" s="3">
        <f t="shared" si="14"/>
        <v>-21136.55400000012</v>
      </c>
      <c r="AA57" s="3">
        <f t="shared" si="15"/>
        <v>-372696.30226173624</v>
      </c>
      <c r="AB57" s="3">
        <f t="shared" si="16"/>
        <v>0</v>
      </c>
      <c r="AC57" s="2">
        <f t="shared" si="17"/>
        <v>20.227920059214739</v>
      </c>
    </row>
    <row r="58" spans="1:29" x14ac:dyDescent="0.25">
      <c r="A58" s="1" t="s">
        <v>147</v>
      </c>
      <c r="B58" s="1" t="s">
        <v>155</v>
      </c>
      <c r="C58" s="16">
        <v>1448.6</v>
      </c>
      <c r="D58" s="6">
        <v>12168974.51</v>
      </c>
      <c r="E58" s="7">
        <v>-1476427.8323403602</v>
      </c>
      <c r="F58" s="6">
        <v>10692546.67765964</v>
      </c>
      <c r="G58" s="6">
        <v>2642504.56</v>
      </c>
      <c r="H58" s="6">
        <v>271152.67060000001</v>
      </c>
      <c r="I58" s="6">
        <v>7778889.4470596397</v>
      </c>
      <c r="J58" s="6">
        <v>0</v>
      </c>
      <c r="K58" s="14">
        <v>7381.296891936795</v>
      </c>
      <c r="L58" s="15">
        <v>1438.6</v>
      </c>
      <c r="M58" s="5">
        <v>12068314.350000001</v>
      </c>
      <c r="N58" s="3">
        <v>-1427714.9034468369</v>
      </c>
      <c r="O58" s="5">
        <v>10640599.446553165</v>
      </c>
      <c r="P58" s="5">
        <v>2649458.4900000002</v>
      </c>
      <c r="Q58" s="5">
        <v>274569.25</v>
      </c>
      <c r="R58" s="5">
        <v>7716571.7065531649</v>
      </c>
      <c r="S58" s="5">
        <v>0</v>
      </c>
      <c r="T58" s="14">
        <v>7396.4962091986417</v>
      </c>
      <c r="U58" s="4">
        <f t="shared" si="9"/>
        <v>-10</v>
      </c>
      <c r="V58" s="3">
        <f t="shared" si="10"/>
        <v>-100660.15999999829</v>
      </c>
      <c r="W58" s="3">
        <f t="shared" si="11"/>
        <v>48712.928893523291</v>
      </c>
      <c r="X58" s="3">
        <f t="shared" si="12"/>
        <v>-51947.231106474996</v>
      </c>
      <c r="Y58" s="3">
        <f t="shared" si="13"/>
        <v>6953.9300000001676</v>
      </c>
      <c r="Z58" s="3">
        <f t="shared" si="14"/>
        <v>3416.5793999999878</v>
      </c>
      <c r="AA58" s="3">
        <f t="shared" si="15"/>
        <v>-62317.74050647486</v>
      </c>
      <c r="AB58" s="3">
        <f t="shared" si="16"/>
        <v>0</v>
      </c>
      <c r="AC58" s="2">
        <f t="shared" si="17"/>
        <v>15.199317261846772</v>
      </c>
    </row>
    <row r="59" spans="1:29" x14ac:dyDescent="0.25">
      <c r="A59" s="1" t="s">
        <v>147</v>
      </c>
      <c r="B59" s="1" t="s">
        <v>154</v>
      </c>
      <c r="C59" s="16">
        <v>23644.400000000001</v>
      </c>
      <c r="D59" s="6">
        <v>186096049.75</v>
      </c>
      <c r="E59" s="7">
        <v>-22578516.13656608</v>
      </c>
      <c r="F59" s="6">
        <v>163517533.61343393</v>
      </c>
      <c r="G59" s="6">
        <v>38407305.439999998</v>
      </c>
      <c r="H59" s="6">
        <v>3793889.5473000002</v>
      </c>
      <c r="I59" s="6">
        <v>121316338.62613393</v>
      </c>
      <c r="J59" s="6">
        <v>0</v>
      </c>
      <c r="K59" s="14">
        <v>6915.6981616549338</v>
      </c>
      <c r="L59" s="15">
        <v>23701.599999999999</v>
      </c>
      <c r="M59" s="5">
        <v>186379477.76799998</v>
      </c>
      <c r="N59" s="3">
        <v>-22049206.739962976</v>
      </c>
      <c r="O59" s="5">
        <v>164330271.02803701</v>
      </c>
      <c r="P59" s="5">
        <v>38616602.710000001</v>
      </c>
      <c r="Q59" s="5">
        <v>3962462.23</v>
      </c>
      <c r="R59" s="5">
        <v>121751206.088037</v>
      </c>
      <c r="S59" s="5">
        <v>0</v>
      </c>
      <c r="T59" s="14">
        <v>6933.298639249545</v>
      </c>
      <c r="U59" s="4">
        <f t="shared" si="9"/>
        <v>57.19999999999709</v>
      </c>
      <c r="V59" s="3">
        <f t="shared" si="10"/>
        <v>283428.01799997687</v>
      </c>
      <c r="W59" s="3">
        <f t="shared" si="11"/>
        <v>529309.39660310373</v>
      </c>
      <c r="X59" s="3">
        <f t="shared" si="12"/>
        <v>812737.41460308433</v>
      </c>
      <c r="Y59" s="3">
        <f t="shared" si="13"/>
        <v>209297.27000000328</v>
      </c>
      <c r="Z59" s="3">
        <f t="shared" si="14"/>
        <v>168572.68269999977</v>
      </c>
      <c r="AA59" s="3">
        <f t="shared" si="15"/>
        <v>434867.46190306544</v>
      </c>
      <c r="AB59" s="3">
        <f t="shared" si="16"/>
        <v>0</v>
      </c>
      <c r="AC59" s="2">
        <f t="shared" si="17"/>
        <v>17.60047759461122</v>
      </c>
    </row>
    <row r="60" spans="1:29" x14ac:dyDescent="0.25">
      <c r="A60" s="1" t="s">
        <v>147</v>
      </c>
      <c r="B60" s="1" t="s">
        <v>153</v>
      </c>
      <c r="C60" s="16">
        <v>1000.8</v>
      </c>
      <c r="D60" s="6">
        <v>8847095.3000000007</v>
      </c>
      <c r="E60" s="7">
        <v>-1073393.4667669535</v>
      </c>
      <c r="F60" s="6">
        <v>7773701.8332330473</v>
      </c>
      <c r="G60" s="6">
        <v>769685.93</v>
      </c>
      <c r="H60" s="6">
        <v>82623.304000000004</v>
      </c>
      <c r="I60" s="6">
        <v>6921392.599233048</v>
      </c>
      <c r="J60" s="6">
        <v>0</v>
      </c>
      <c r="K60" s="14">
        <v>7767.4878429586806</v>
      </c>
      <c r="L60" s="15">
        <v>989.5</v>
      </c>
      <c r="M60" s="5">
        <v>8786530.629999999</v>
      </c>
      <c r="N60" s="3">
        <v>-1039470.8296642208</v>
      </c>
      <c r="O60" s="5">
        <v>7747059.8003357779</v>
      </c>
      <c r="P60" s="5">
        <v>802009.08</v>
      </c>
      <c r="Q60" s="5">
        <v>81428.33</v>
      </c>
      <c r="R60" s="5">
        <v>6863622.3903357778</v>
      </c>
      <c r="S60" s="5">
        <v>0</v>
      </c>
      <c r="T60" s="14">
        <v>7829.2671049376231</v>
      </c>
      <c r="U60" s="4">
        <f t="shared" si="9"/>
        <v>-11.299999999999955</v>
      </c>
      <c r="V60" s="3">
        <f t="shared" si="10"/>
        <v>-60564.670000001788</v>
      </c>
      <c r="W60" s="3">
        <f t="shared" si="11"/>
        <v>33922.637102732668</v>
      </c>
      <c r="X60" s="3">
        <f t="shared" si="12"/>
        <v>-26642.032897269353</v>
      </c>
      <c r="Y60" s="3">
        <f t="shared" si="13"/>
        <v>32323.149999999907</v>
      </c>
      <c r="Z60" s="3">
        <f t="shared" si="14"/>
        <v>-1194.974000000002</v>
      </c>
      <c r="AA60" s="3">
        <f t="shared" si="15"/>
        <v>-57770.208897270262</v>
      </c>
      <c r="AB60" s="3">
        <f t="shared" si="16"/>
        <v>0</v>
      </c>
      <c r="AC60" s="2">
        <f t="shared" si="17"/>
        <v>61.779261978942486</v>
      </c>
    </row>
    <row r="61" spans="1:29" x14ac:dyDescent="0.25">
      <c r="A61" s="1" t="s">
        <v>147</v>
      </c>
      <c r="B61" s="1" t="s">
        <v>152</v>
      </c>
      <c r="C61" s="16">
        <v>607.29999999999995</v>
      </c>
      <c r="D61" s="6">
        <v>5536531.7599999998</v>
      </c>
      <c r="E61" s="7">
        <v>-671731.99996294174</v>
      </c>
      <c r="F61" s="6">
        <v>4864799.760037058</v>
      </c>
      <c r="G61" s="6">
        <v>862397.35</v>
      </c>
      <c r="H61" s="6">
        <v>91627.533100000001</v>
      </c>
      <c r="I61" s="6">
        <v>3910774.8769370578</v>
      </c>
      <c r="J61" s="6">
        <v>0</v>
      </c>
      <c r="K61" s="14">
        <v>8010.5380537412457</v>
      </c>
      <c r="L61" s="15">
        <v>639.1</v>
      </c>
      <c r="M61" s="5">
        <v>5819767.7700000005</v>
      </c>
      <c r="N61" s="3">
        <v>-688494.59326758108</v>
      </c>
      <c r="O61" s="5">
        <v>5131273.1767324191</v>
      </c>
      <c r="P61" s="5">
        <v>860219.6</v>
      </c>
      <c r="Q61" s="5">
        <v>88790.11</v>
      </c>
      <c r="R61" s="5">
        <v>4182263.4667324196</v>
      </c>
      <c r="S61" s="5">
        <v>0</v>
      </c>
      <c r="T61" s="14">
        <v>8028.9049862813627</v>
      </c>
      <c r="U61" s="4">
        <f t="shared" si="9"/>
        <v>31.800000000000068</v>
      </c>
      <c r="V61" s="3">
        <f t="shared" si="10"/>
        <v>283236.01000000071</v>
      </c>
      <c r="W61" s="3">
        <f t="shared" si="11"/>
        <v>-16762.593304639333</v>
      </c>
      <c r="X61" s="3">
        <f t="shared" si="12"/>
        <v>266473.41669536103</v>
      </c>
      <c r="Y61" s="3">
        <f t="shared" si="13"/>
        <v>-2177.75</v>
      </c>
      <c r="Z61" s="3">
        <f t="shared" si="14"/>
        <v>-2837.4231</v>
      </c>
      <c r="AA61" s="3">
        <f t="shared" si="15"/>
        <v>271488.58979536174</v>
      </c>
      <c r="AB61" s="3">
        <f t="shared" si="16"/>
        <v>0</v>
      </c>
      <c r="AC61" s="2">
        <f t="shared" si="17"/>
        <v>18.366932540116977</v>
      </c>
    </row>
    <row r="62" spans="1:29" x14ac:dyDescent="0.25">
      <c r="A62" s="1" t="s">
        <v>147</v>
      </c>
      <c r="B62" s="1" t="s">
        <v>151</v>
      </c>
      <c r="C62" s="16">
        <v>238.6</v>
      </c>
      <c r="D62" s="6">
        <v>3094957.33</v>
      </c>
      <c r="E62" s="7">
        <v>-375502.56499944045</v>
      </c>
      <c r="F62" s="6">
        <v>2719454.7650005594</v>
      </c>
      <c r="G62" s="6">
        <v>321568.53999999998</v>
      </c>
      <c r="H62" s="6">
        <v>30291.167000000001</v>
      </c>
      <c r="I62" s="6">
        <v>2367595.0580005595</v>
      </c>
      <c r="J62" s="6">
        <v>0</v>
      </c>
      <c r="K62" s="14">
        <v>11397.547212910978</v>
      </c>
      <c r="L62" s="15">
        <v>241.2</v>
      </c>
      <c r="M62" s="5">
        <v>3119186.53</v>
      </c>
      <c r="N62" s="3">
        <v>-369008.37733909569</v>
      </c>
      <c r="O62" s="5">
        <v>2750178.152660904</v>
      </c>
      <c r="P62" s="5">
        <v>299486.09999999998</v>
      </c>
      <c r="Q62" s="5">
        <v>35724.370000000003</v>
      </c>
      <c r="R62" s="5">
        <v>2414967.6826609038</v>
      </c>
      <c r="S62" s="5">
        <v>0</v>
      </c>
      <c r="T62" s="14">
        <v>11402.065309539403</v>
      </c>
      <c r="U62" s="4">
        <f t="shared" si="9"/>
        <v>2.5999999999999943</v>
      </c>
      <c r="V62" s="3">
        <f t="shared" si="10"/>
        <v>24229.199999999721</v>
      </c>
      <c r="W62" s="3">
        <f t="shared" si="11"/>
        <v>6494.1876603447599</v>
      </c>
      <c r="X62" s="3">
        <f t="shared" si="12"/>
        <v>30723.387660344597</v>
      </c>
      <c r="Y62" s="3">
        <f t="shared" si="13"/>
        <v>-22082.440000000002</v>
      </c>
      <c r="Z62" s="3">
        <f t="shared" si="14"/>
        <v>5433.2030000000013</v>
      </c>
      <c r="AA62" s="3">
        <f t="shared" si="15"/>
        <v>47372.624660344329</v>
      </c>
      <c r="AB62" s="3">
        <f t="shared" si="16"/>
        <v>0</v>
      </c>
      <c r="AC62" s="2">
        <f t="shared" si="17"/>
        <v>4.5180966284242459</v>
      </c>
    </row>
    <row r="63" spans="1:29" x14ac:dyDescent="0.25">
      <c r="A63" s="1" t="s">
        <v>147</v>
      </c>
      <c r="B63" s="1" t="s">
        <v>150</v>
      </c>
      <c r="C63" s="16">
        <v>5868.3</v>
      </c>
      <c r="D63" s="6">
        <v>46215327.189999998</v>
      </c>
      <c r="E63" s="7">
        <v>-5607177.1115931282</v>
      </c>
      <c r="F63" s="6">
        <v>40608150.07840687</v>
      </c>
      <c r="G63" s="6">
        <v>10376027.890000001</v>
      </c>
      <c r="H63" s="6">
        <v>882876.25230000005</v>
      </c>
      <c r="I63" s="6">
        <v>29349245.936106868</v>
      </c>
      <c r="J63" s="6">
        <v>0</v>
      </c>
      <c r="K63" s="14">
        <v>6919.9171955092397</v>
      </c>
      <c r="L63" s="15">
        <v>5942</v>
      </c>
      <c r="M63" s="5">
        <v>46770848.659999996</v>
      </c>
      <c r="N63" s="3">
        <v>-5533120.5122891506</v>
      </c>
      <c r="O63" s="5">
        <v>41237728.147710845</v>
      </c>
      <c r="P63" s="5">
        <v>10599091.25</v>
      </c>
      <c r="Q63" s="5">
        <v>461874.3</v>
      </c>
      <c r="R63" s="5">
        <v>30176762.597710844</v>
      </c>
      <c r="S63" s="5">
        <v>0</v>
      </c>
      <c r="T63" s="14">
        <v>6940.0417616477353</v>
      </c>
      <c r="U63" s="4">
        <f t="shared" si="9"/>
        <v>73.699999999999818</v>
      </c>
      <c r="V63" s="3">
        <f t="shared" si="10"/>
        <v>555521.46999999881</v>
      </c>
      <c r="W63" s="3">
        <f t="shared" si="11"/>
        <v>74056.599303977564</v>
      </c>
      <c r="X63" s="3">
        <f t="shared" si="12"/>
        <v>629578.06930397451</v>
      </c>
      <c r="Y63" s="3">
        <f t="shared" si="13"/>
        <v>223063.3599999994</v>
      </c>
      <c r="Z63" s="3">
        <f t="shared" si="14"/>
        <v>-421001.95230000006</v>
      </c>
      <c r="AA63" s="3">
        <f t="shared" si="15"/>
        <v>827516.66160397604</v>
      </c>
      <c r="AB63" s="3">
        <f t="shared" si="16"/>
        <v>0</v>
      </c>
      <c r="AC63" s="2">
        <f t="shared" si="17"/>
        <v>20.124566138495538</v>
      </c>
    </row>
    <row r="64" spans="1:29" x14ac:dyDescent="0.25">
      <c r="A64" s="1" t="s">
        <v>147</v>
      </c>
      <c r="B64" s="1" t="s">
        <v>149</v>
      </c>
      <c r="C64" s="16">
        <v>20937.599999999999</v>
      </c>
      <c r="D64" s="6">
        <v>165441198.20000002</v>
      </c>
      <c r="E64" s="7">
        <v>-20072520.444306355</v>
      </c>
      <c r="F64" s="6">
        <v>145368677.75569367</v>
      </c>
      <c r="G64" s="6">
        <v>17650506.920000002</v>
      </c>
      <c r="H64" s="6">
        <v>1364075.0307</v>
      </c>
      <c r="I64" s="6">
        <v>126354095.80499367</v>
      </c>
      <c r="J64" s="6">
        <v>0</v>
      </c>
      <c r="K64" s="14">
        <v>6942.948463801662</v>
      </c>
      <c r="L64" s="15">
        <v>21839.3</v>
      </c>
      <c r="M64" s="5">
        <v>172831702.19</v>
      </c>
      <c r="N64" s="3">
        <v>-20446467.489036553</v>
      </c>
      <c r="O64" s="5">
        <v>152385234.70096344</v>
      </c>
      <c r="P64" s="5">
        <v>18392494.640000001</v>
      </c>
      <c r="Q64" s="5">
        <v>1860198.62</v>
      </c>
      <c r="R64" s="5">
        <v>132132541.44096343</v>
      </c>
      <c r="S64" s="5">
        <v>0</v>
      </c>
      <c r="T64" s="14">
        <v>6977.569551265995</v>
      </c>
      <c r="U64" s="4">
        <f t="shared" si="9"/>
        <v>901.70000000000073</v>
      </c>
      <c r="V64" s="3">
        <f t="shared" si="10"/>
        <v>7390503.9899999797</v>
      </c>
      <c r="W64" s="3">
        <f t="shared" si="11"/>
        <v>-373947.04473019764</v>
      </c>
      <c r="X64" s="3">
        <f t="shared" si="12"/>
        <v>7016556.9452697635</v>
      </c>
      <c r="Y64" s="3">
        <f t="shared" si="13"/>
        <v>741987.71999999881</v>
      </c>
      <c r="Z64" s="3">
        <f t="shared" si="14"/>
        <v>496123.58930000011</v>
      </c>
      <c r="AA64" s="3">
        <f t="shared" si="15"/>
        <v>5778445.635969758</v>
      </c>
      <c r="AB64" s="3">
        <f t="shared" si="16"/>
        <v>0</v>
      </c>
      <c r="AC64" s="2">
        <f t="shared" si="17"/>
        <v>34.621087464332959</v>
      </c>
    </row>
    <row r="65" spans="1:29" x14ac:dyDescent="0.25">
      <c r="A65" s="1" t="s">
        <v>147</v>
      </c>
      <c r="B65" s="1" t="s">
        <v>148</v>
      </c>
      <c r="C65" s="16">
        <v>183.5</v>
      </c>
      <c r="D65" s="6">
        <v>2532587.35</v>
      </c>
      <c r="E65" s="7">
        <v>-307271.77941743564</v>
      </c>
      <c r="F65" s="6">
        <v>2225315.5705825645</v>
      </c>
      <c r="G65" s="6">
        <v>88880.639999999999</v>
      </c>
      <c r="H65" s="6">
        <v>6031.700600000001</v>
      </c>
      <c r="I65" s="6">
        <v>2130403.2299825642</v>
      </c>
      <c r="J65" s="6">
        <v>0</v>
      </c>
      <c r="K65" s="14">
        <v>12127.060330150214</v>
      </c>
      <c r="L65" s="15">
        <v>190.4</v>
      </c>
      <c r="M65" s="5">
        <v>2589866.6</v>
      </c>
      <c r="N65" s="3">
        <v>-306388.36837716174</v>
      </c>
      <c r="O65" s="5">
        <v>2283478.2316228384</v>
      </c>
      <c r="P65" s="5">
        <v>103739</v>
      </c>
      <c r="Q65" s="5">
        <v>6200.06</v>
      </c>
      <c r="R65" s="5">
        <v>2173539.1716228384</v>
      </c>
      <c r="S65" s="5">
        <v>0</v>
      </c>
      <c r="T65" s="14">
        <v>11993.05793919558</v>
      </c>
      <c r="U65" s="4">
        <f t="shared" si="9"/>
        <v>6.9000000000000057</v>
      </c>
      <c r="V65" s="3">
        <f t="shared" si="10"/>
        <v>57279.25</v>
      </c>
      <c r="W65" s="3">
        <f t="shared" si="11"/>
        <v>883.41104027390247</v>
      </c>
      <c r="X65" s="3">
        <f t="shared" si="12"/>
        <v>58162.661040273961</v>
      </c>
      <c r="Y65" s="3">
        <f t="shared" si="13"/>
        <v>14858.36</v>
      </c>
      <c r="Z65" s="3">
        <f t="shared" si="14"/>
        <v>168.35939999999937</v>
      </c>
      <c r="AA65" s="3">
        <f t="shared" si="15"/>
        <v>43135.941640274134</v>
      </c>
      <c r="AB65" s="3">
        <f t="shared" si="16"/>
        <v>0</v>
      </c>
      <c r="AC65" s="2">
        <f t="shared" si="17"/>
        <v>-134.00239095463439</v>
      </c>
    </row>
    <row r="66" spans="1:29" x14ac:dyDescent="0.25">
      <c r="A66" s="1" t="s">
        <v>147</v>
      </c>
      <c r="B66" s="1" t="s">
        <v>146</v>
      </c>
      <c r="C66" s="16">
        <v>262.3</v>
      </c>
      <c r="D66" s="6">
        <v>3168443.44</v>
      </c>
      <c r="E66" s="7">
        <v>-384418.43034251156</v>
      </c>
      <c r="F66" s="6">
        <v>2784025.0096574882</v>
      </c>
      <c r="G66" s="6">
        <v>323414.92</v>
      </c>
      <c r="H66" s="6">
        <v>35738.682500000003</v>
      </c>
      <c r="I66" s="6">
        <v>2424871.4071574882</v>
      </c>
      <c r="J66" s="6">
        <v>0</v>
      </c>
      <c r="K66" s="14">
        <v>10613.896338762821</v>
      </c>
      <c r="L66" s="15">
        <v>268.5</v>
      </c>
      <c r="M66" s="5">
        <v>3214689.8200000003</v>
      </c>
      <c r="N66" s="3">
        <v>-380306.68019289942</v>
      </c>
      <c r="O66" s="5">
        <v>2834383.1398071009</v>
      </c>
      <c r="P66" s="5">
        <v>370752.74</v>
      </c>
      <c r="Q66" s="5">
        <v>39302.86</v>
      </c>
      <c r="R66" s="5">
        <v>2424327.5398071012</v>
      </c>
      <c r="S66" s="5">
        <v>0</v>
      </c>
      <c r="T66" s="14">
        <v>10556.361786991065</v>
      </c>
      <c r="U66" s="4">
        <f t="shared" si="9"/>
        <v>6.1999999999999886</v>
      </c>
      <c r="V66" s="3">
        <f t="shared" si="10"/>
        <v>46246.380000000354</v>
      </c>
      <c r="W66" s="3">
        <f t="shared" si="11"/>
        <v>4111.7501496121404</v>
      </c>
      <c r="X66" s="3">
        <f t="shared" si="12"/>
        <v>50358.130149612669</v>
      </c>
      <c r="Y66" s="3">
        <f t="shared" si="13"/>
        <v>47337.820000000007</v>
      </c>
      <c r="Z66" s="3">
        <f t="shared" si="14"/>
        <v>3564.177499999998</v>
      </c>
      <c r="AA66" s="3">
        <f t="shared" si="15"/>
        <v>-543.86735038692132</v>
      </c>
      <c r="AB66" s="3">
        <f t="shared" si="16"/>
        <v>0</v>
      </c>
      <c r="AC66" s="2">
        <f t="shared" si="17"/>
        <v>-57.534551771756014</v>
      </c>
    </row>
    <row r="67" spans="1:29" x14ac:dyDescent="0.25">
      <c r="A67" s="1" t="s">
        <v>143</v>
      </c>
      <c r="B67" s="1" t="s">
        <v>145</v>
      </c>
      <c r="C67" s="16">
        <v>3692.2</v>
      </c>
      <c r="D67" s="6">
        <v>29077625.723999999</v>
      </c>
      <c r="E67" s="7">
        <v>-3527907.4569521481</v>
      </c>
      <c r="F67" s="6">
        <v>25549718.267047852</v>
      </c>
      <c r="G67" s="6">
        <v>6290408.71</v>
      </c>
      <c r="H67" s="6">
        <v>875392.24140000006</v>
      </c>
      <c r="I67" s="6">
        <v>18383917.315647852</v>
      </c>
      <c r="J67" s="6">
        <v>0</v>
      </c>
      <c r="K67" s="14">
        <v>6919.917194910312</v>
      </c>
      <c r="L67" s="15">
        <v>3728.3</v>
      </c>
      <c r="M67" s="5">
        <v>29346306.809</v>
      </c>
      <c r="N67" s="3">
        <v>-3471749.1090487447</v>
      </c>
      <c r="O67" s="5">
        <v>25874557.699951254</v>
      </c>
      <c r="P67" s="5">
        <v>6191685.3300000001</v>
      </c>
      <c r="Q67" s="5">
        <v>842468.41</v>
      </c>
      <c r="R67" s="5">
        <v>18840403.959951255</v>
      </c>
      <c r="S67" s="5">
        <v>0</v>
      </c>
      <c r="T67" s="14">
        <v>6940.0417616477353</v>
      </c>
      <c r="U67" s="4">
        <f t="shared" si="9"/>
        <v>36.100000000000364</v>
      </c>
      <c r="V67" s="3">
        <f t="shared" si="10"/>
        <v>268681.08500000089</v>
      </c>
      <c r="W67" s="3">
        <f t="shared" si="11"/>
        <v>56158.347903403454</v>
      </c>
      <c r="X67" s="3">
        <f t="shared" si="12"/>
        <v>324839.43290340155</v>
      </c>
      <c r="Y67" s="3">
        <f t="shared" si="13"/>
        <v>-98723.379999999888</v>
      </c>
      <c r="Z67" s="3">
        <f t="shared" si="14"/>
        <v>-32923.831400000025</v>
      </c>
      <c r="AA67" s="3">
        <f t="shared" si="15"/>
        <v>456486.64430340379</v>
      </c>
      <c r="AB67" s="3">
        <f t="shared" si="16"/>
        <v>0</v>
      </c>
      <c r="AC67" s="2">
        <f t="shared" si="17"/>
        <v>20.124566737423265</v>
      </c>
    </row>
    <row r="68" spans="1:29" x14ac:dyDescent="0.25">
      <c r="A68" s="1" t="s">
        <v>143</v>
      </c>
      <c r="B68" s="1" t="s">
        <v>144</v>
      </c>
      <c r="C68" s="16">
        <v>1456.5</v>
      </c>
      <c r="D68" s="6">
        <v>11774717.42</v>
      </c>
      <c r="E68" s="7">
        <v>-1428593.7161381133</v>
      </c>
      <c r="F68" s="6">
        <v>10346123.703861887</v>
      </c>
      <c r="G68" s="6">
        <v>2102206.48</v>
      </c>
      <c r="H68" s="6">
        <v>341953.29470000003</v>
      </c>
      <c r="I68" s="6">
        <v>7901963.9291618858</v>
      </c>
      <c r="J68" s="6">
        <v>0</v>
      </c>
      <c r="K68" s="14">
        <v>7103.4148327235744</v>
      </c>
      <c r="L68" s="15">
        <v>1450.5</v>
      </c>
      <c r="M68" s="5">
        <v>11768469.48</v>
      </c>
      <c r="N68" s="3">
        <v>-1392242.4275727659</v>
      </c>
      <c r="O68" s="5">
        <v>10376227.052427234</v>
      </c>
      <c r="P68" s="5">
        <v>2250901.25</v>
      </c>
      <c r="Q68" s="5">
        <v>394337.09</v>
      </c>
      <c r="R68" s="5">
        <v>7730988.7124272343</v>
      </c>
      <c r="S68" s="5">
        <v>0</v>
      </c>
      <c r="T68" s="14">
        <v>7153.5519148067797</v>
      </c>
      <c r="U68" s="4">
        <f t="shared" ref="U68:U99" si="18">L68-C68</f>
        <v>-6</v>
      </c>
      <c r="V68" s="3">
        <f t="shared" ref="V68:V99" si="19">M68-D68</f>
        <v>-6247.9399999994785</v>
      </c>
      <c r="W68" s="3">
        <f t="shared" ref="W68:W99" si="20">N68-E68</f>
        <v>36351.288565347437</v>
      </c>
      <c r="X68" s="3">
        <f t="shared" ref="X68:X99" si="21">O68-F68</f>
        <v>30103.348565347493</v>
      </c>
      <c r="Y68" s="3">
        <f t="shared" ref="Y68:Y99" si="22">P68-G68</f>
        <v>148694.77000000002</v>
      </c>
      <c r="Z68" s="3">
        <f t="shared" ref="Z68:Z99" si="23">Q68-H68</f>
        <v>52383.795299999998</v>
      </c>
      <c r="AA68" s="3">
        <f t="shared" ref="AA68:AA99" si="24">R68-I68</f>
        <v>-170975.21673465148</v>
      </c>
      <c r="AB68" s="3">
        <f t="shared" ref="AB68:AB99" si="25">S68-J68</f>
        <v>0</v>
      </c>
      <c r="AC68" s="2">
        <f t="shared" ref="AC68:AC99" si="26">T68-K68</f>
        <v>50.137082083205314</v>
      </c>
    </row>
    <row r="69" spans="1:29" x14ac:dyDescent="0.25">
      <c r="A69" s="1" t="s">
        <v>143</v>
      </c>
      <c r="B69" s="1" t="s">
        <v>142</v>
      </c>
      <c r="C69" s="16">
        <v>208.1</v>
      </c>
      <c r="D69" s="6">
        <v>2730786.13</v>
      </c>
      <c r="E69" s="7">
        <v>-331318.6861545181</v>
      </c>
      <c r="F69" s="6">
        <v>2399467.4438454816</v>
      </c>
      <c r="G69" s="6">
        <v>1154061.54</v>
      </c>
      <c r="H69" s="6">
        <v>175752.8346</v>
      </c>
      <c r="I69" s="6">
        <v>1069653.0692454816</v>
      </c>
      <c r="J69" s="6">
        <v>0</v>
      </c>
      <c r="K69" s="14">
        <v>11530.357731117163</v>
      </c>
      <c r="L69" s="15">
        <v>202.70000000000002</v>
      </c>
      <c r="M69" s="5">
        <v>2656376.13</v>
      </c>
      <c r="N69" s="3">
        <v>-314256.62938266364</v>
      </c>
      <c r="O69" s="5">
        <v>2342119.5006173365</v>
      </c>
      <c r="P69" s="5">
        <v>1229727.18</v>
      </c>
      <c r="Q69" s="5">
        <v>203672.19</v>
      </c>
      <c r="R69" s="5">
        <v>908720.1306173366</v>
      </c>
      <c r="S69" s="5">
        <v>0</v>
      </c>
      <c r="T69" s="14">
        <v>11554.610264515719</v>
      </c>
      <c r="U69" s="4">
        <f t="shared" si="18"/>
        <v>-5.3999999999999773</v>
      </c>
      <c r="V69" s="3">
        <f t="shared" si="19"/>
        <v>-74410</v>
      </c>
      <c r="W69" s="3">
        <f t="shared" si="20"/>
        <v>17062.056771854463</v>
      </c>
      <c r="X69" s="3">
        <f t="shared" si="21"/>
        <v>-57347.94322814513</v>
      </c>
      <c r="Y69" s="3">
        <f t="shared" si="22"/>
        <v>75665.639999999898</v>
      </c>
      <c r="Z69" s="3">
        <f t="shared" si="23"/>
        <v>27919.3554</v>
      </c>
      <c r="AA69" s="3">
        <f t="shared" si="24"/>
        <v>-160932.93862814503</v>
      </c>
      <c r="AB69" s="3">
        <f t="shared" si="25"/>
        <v>0</v>
      </c>
      <c r="AC69" s="2">
        <f t="shared" si="26"/>
        <v>24.252533398555897</v>
      </c>
    </row>
    <row r="70" spans="1:29" x14ac:dyDescent="0.25">
      <c r="A70" s="1" t="s">
        <v>139</v>
      </c>
      <c r="B70" s="1" t="s">
        <v>141</v>
      </c>
      <c r="C70" s="16">
        <v>5913.6</v>
      </c>
      <c r="D70" s="6">
        <v>50675233.269999996</v>
      </c>
      <c r="E70" s="7">
        <v>-6148285.1121666282</v>
      </c>
      <c r="F70" s="6">
        <v>44526948.157833368</v>
      </c>
      <c r="G70" s="6">
        <v>20174326.100000001</v>
      </c>
      <c r="H70" s="6">
        <v>964306.27040000004</v>
      </c>
      <c r="I70" s="6">
        <v>23388315.787433367</v>
      </c>
      <c r="J70" s="6">
        <v>0</v>
      </c>
      <c r="K70" s="14">
        <v>7529.5840364301548</v>
      </c>
      <c r="L70" s="15">
        <v>5905.5</v>
      </c>
      <c r="M70" s="5">
        <v>50444106.259999998</v>
      </c>
      <c r="N70" s="3">
        <v>-5967677.0267802868</v>
      </c>
      <c r="O70" s="5">
        <v>44476429.233219713</v>
      </c>
      <c r="P70" s="5">
        <v>22120599.550000001</v>
      </c>
      <c r="Q70" s="5">
        <v>983747.01</v>
      </c>
      <c r="R70" s="5">
        <v>21372082.673219711</v>
      </c>
      <c r="S70" s="5">
        <v>0</v>
      </c>
      <c r="T70" s="14">
        <v>7531.3570795393634</v>
      </c>
      <c r="U70" s="4">
        <f t="shared" si="18"/>
        <v>-8.1000000000003638</v>
      </c>
      <c r="V70" s="3">
        <f t="shared" si="19"/>
        <v>-231127.00999999791</v>
      </c>
      <c r="W70" s="3">
        <f t="shared" si="20"/>
        <v>180608.08538634144</v>
      </c>
      <c r="X70" s="3">
        <f t="shared" si="21"/>
        <v>-50518.924613654613</v>
      </c>
      <c r="Y70" s="3">
        <f t="shared" si="22"/>
        <v>1946273.4499999993</v>
      </c>
      <c r="Z70" s="3">
        <f t="shared" si="23"/>
        <v>19440.739599999972</v>
      </c>
      <c r="AA70" s="3">
        <f t="shared" si="24"/>
        <v>-2016233.1142136566</v>
      </c>
      <c r="AB70" s="3">
        <f t="shared" si="25"/>
        <v>0</v>
      </c>
      <c r="AC70" s="2">
        <f t="shared" si="26"/>
        <v>1.7730431092086292</v>
      </c>
    </row>
    <row r="71" spans="1:29" x14ac:dyDescent="0.25">
      <c r="A71" s="1" t="s">
        <v>139</v>
      </c>
      <c r="B71" s="1" t="s">
        <v>140</v>
      </c>
      <c r="C71" s="16">
        <v>4707.6000000000004</v>
      </c>
      <c r="D71" s="6">
        <v>37859598.109999999</v>
      </c>
      <c r="E71" s="7">
        <v>-4593399.7416865733</v>
      </c>
      <c r="F71" s="6">
        <v>33266198.368313424</v>
      </c>
      <c r="G71" s="6">
        <v>5875078.4900000002</v>
      </c>
      <c r="H71" s="6">
        <v>327666.9166</v>
      </c>
      <c r="I71" s="6">
        <v>27063452.961713422</v>
      </c>
      <c r="J71" s="6">
        <v>0</v>
      </c>
      <c r="K71" s="14">
        <v>7066.4878851885087</v>
      </c>
      <c r="L71" s="15">
        <v>4699.7</v>
      </c>
      <c r="M71" s="5">
        <v>37695121.799999997</v>
      </c>
      <c r="N71" s="3">
        <v>-4459436.9702595407</v>
      </c>
      <c r="O71" s="5">
        <v>33235684.829740457</v>
      </c>
      <c r="P71" s="5">
        <v>5777027.2800000003</v>
      </c>
      <c r="Q71" s="5">
        <v>318932.69</v>
      </c>
      <c r="R71" s="5">
        <v>27139724.859740455</v>
      </c>
      <c r="S71" s="5">
        <v>0</v>
      </c>
      <c r="T71" s="14">
        <v>7071.8737003937395</v>
      </c>
      <c r="U71" s="4">
        <f t="shared" si="18"/>
        <v>-7.9000000000005457</v>
      </c>
      <c r="V71" s="3">
        <f t="shared" si="19"/>
        <v>-164476.31000000238</v>
      </c>
      <c r="W71" s="3">
        <f t="shared" si="20"/>
        <v>133962.77142703254</v>
      </c>
      <c r="X71" s="3">
        <f t="shared" si="21"/>
        <v>-30513.538572967052</v>
      </c>
      <c r="Y71" s="3">
        <f t="shared" si="22"/>
        <v>-98051.209999999963</v>
      </c>
      <c r="Z71" s="3">
        <f t="shared" si="23"/>
        <v>-8734.2265999999945</v>
      </c>
      <c r="AA71" s="3">
        <f t="shared" si="24"/>
        <v>76271.898027032614</v>
      </c>
      <c r="AB71" s="3">
        <f t="shared" si="25"/>
        <v>0</v>
      </c>
      <c r="AC71" s="2">
        <f t="shared" si="26"/>
        <v>5.385815205230756</v>
      </c>
    </row>
    <row r="72" spans="1:29" x14ac:dyDescent="0.25">
      <c r="A72" s="1" t="s">
        <v>139</v>
      </c>
      <c r="B72" s="1" t="s">
        <v>138</v>
      </c>
      <c r="C72" s="16">
        <v>1013.2</v>
      </c>
      <c r="D72" s="6">
        <v>8809731.1399999987</v>
      </c>
      <c r="E72" s="7">
        <v>-1068860.1771532157</v>
      </c>
      <c r="F72" s="6">
        <v>7740870.962846783</v>
      </c>
      <c r="G72" s="6">
        <v>2561950.0499999998</v>
      </c>
      <c r="H72" s="6">
        <v>119084.2637</v>
      </c>
      <c r="I72" s="6">
        <v>5059836.6491467832</v>
      </c>
      <c r="J72" s="6">
        <v>0</v>
      </c>
      <c r="K72" s="14">
        <v>7640.0226636861262</v>
      </c>
      <c r="L72" s="15">
        <v>1057.0999999999999</v>
      </c>
      <c r="M72" s="5">
        <v>9314990.0500000007</v>
      </c>
      <c r="N72" s="3">
        <v>-1101989.0379176273</v>
      </c>
      <c r="O72" s="5">
        <v>8213001.0120823737</v>
      </c>
      <c r="P72" s="5">
        <v>2719755.81</v>
      </c>
      <c r="Q72" s="5">
        <v>131728</v>
      </c>
      <c r="R72" s="5">
        <v>5361517.2020823732</v>
      </c>
      <c r="S72" s="5">
        <v>0</v>
      </c>
      <c r="T72" s="14">
        <v>7769.36998588816</v>
      </c>
      <c r="U72" s="4">
        <f t="shared" si="18"/>
        <v>43.899999999999864</v>
      </c>
      <c r="V72" s="3">
        <f t="shared" si="19"/>
        <v>505258.91000000201</v>
      </c>
      <c r="W72" s="3">
        <f t="shared" si="20"/>
        <v>-33128.860764411511</v>
      </c>
      <c r="X72" s="3">
        <f t="shared" si="21"/>
        <v>472130.04923559073</v>
      </c>
      <c r="Y72" s="3">
        <f t="shared" si="22"/>
        <v>157805.76000000024</v>
      </c>
      <c r="Z72" s="3">
        <f t="shared" si="23"/>
        <v>12643.736300000004</v>
      </c>
      <c r="AA72" s="3">
        <f t="shared" si="24"/>
        <v>301680.55293559004</v>
      </c>
      <c r="AB72" s="3">
        <f t="shared" si="25"/>
        <v>0</v>
      </c>
      <c r="AC72" s="2">
        <f t="shared" si="26"/>
        <v>129.34732220203387</v>
      </c>
    </row>
    <row r="73" spans="1:29" x14ac:dyDescent="0.25">
      <c r="A73" s="1" t="s">
        <v>137</v>
      </c>
      <c r="B73" s="1" t="s">
        <v>137</v>
      </c>
      <c r="C73" s="16">
        <v>415.2</v>
      </c>
      <c r="D73" s="6">
        <v>4187946.41</v>
      </c>
      <c r="E73" s="7">
        <v>-508111.89020017872</v>
      </c>
      <c r="F73" s="6">
        <v>3679834.5197998215</v>
      </c>
      <c r="G73" s="6">
        <v>1210648.01</v>
      </c>
      <c r="H73" s="6">
        <v>101028.9611</v>
      </c>
      <c r="I73" s="6">
        <v>2368157.5486998213</v>
      </c>
      <c r="J73" s="6">
        <v>0</v>
      </c>
      <c r="K73" s="14">
        <v>8862.7999031787604</v>
      </c>
      <c r="L73" s="15">
        <v>409.2</v>
      </c>
      <c r="M73" s="5">
        <v>4184738.84</v>
      </c>
      <c r="N73" s="3">
        <v>-495066.15718050359</v>
      </c>
      <c r="O73" s="5">
        <v>3689672.6828194964</v>
      </c>
      <c r="P73" s="5">
        <v>1255176.82</v>
      </c>
      <c r="Q73" s="5">
        <v>83681.820000000007</v>
      </c>
      <c r="R73" s="5">
        <v>2350814.0428194967</v>
      </c>
      <c r="S73" s="5">
        <v>0</v>
      </c>
      <c r="T73" s="14">
        <v>9016.7954125598644</v>
      </c>
      <c r="U73" s="4">
        <f t="shared" si="18"/>
        <v>-6</v>
      </c>
      <c r="V73" s="3">
        <f t="shared" si="19"/>
        <v>-3207.570000000298</v>
      </c>
      <c r="W73" s="3">
        <f t="shared" si="20"/>
        <v>13045.733019675128</v>
      </c>
      <c r="X73" s="3">
        <f t="shared" si="21"/>
        <v>9838.1630196748301</v>
      </c>
      <c r="Y73" s="3">
        <f t="shared" si="22"/>
        <v>44528.810000000056</v>
      </c>
      <c r="Z73" s="3">
        <f t="shared" si="23"/>
        <v>-17347.141099999993</v>
      </c>
      <c r="AA73" s="3">
        <f t="shared" si="24"/>
        <v>-17343.505880324636</v>
      </c>
      <c r="AB73" s="3">
        <f t="shared" si="25"/>
        <v>0</v>
      </c>
      <c r="AC73" s="2">
        <f t="shared" si="26"/>
        <v>153.99550938110406</v>
      </c>
    </row>
    <row r="74" spans="1:29" x14ac:dyDescent="0.25">
      <c r="A74" s="1" t="s">
        <v>135</v>
      </c>
      <c r="B74" s="1" t="s">
        <v>136</v>
      </c>
      <c r="C74" s="16">
        <v>429.2</v>
      </c>
      <c r="D74" s="6">
        <v>4309801.9800000004</v>
      </c>
      <c r="E74" s="7">
        <v>-522896.28759749886</v>
      </c>
      <c r="F74" s="6">
        <v>3786905.6924025016</v>
      </c>
      <c r="G74" s="6">
        <v>2633469.71</v>
      </c>
      <c r="H74" s="6">
        <v>136976.23920000001</v>
      </c>
      <c r="I74" s="6">
        <v>1016459.7432025017</v>
      </c>
      <c r="J74" s="6">
        <v>0</v>
      </c>
      <c r="K74" s="14">
        <v>8823.1726290831812</v>
      </c>
      <c r="L74" s="15">
        <v>441.8</v>
      </c>
      <c r="M74" s="5">
        <v>4379035.5999999996</v>
      </c>
      <c r="N74" s="3">
        <v>-518052.00026499643</v>
      </c>
      <c r="O74" s="5">
        <v>3860983.599735003</v>
      </c>
      <c r="P74" s="5">
        <v>2350858.98</v>
      </c>
      <c r="Q74" s="5">
        <v>150965.20000000001</v>
      </c>
      <c r="R74" s="5">
        <v>1359159.419735003</v>
      </c>
      <c r="S74" s="5">
        <v>0</v>
      </c>
      <c r="T74" s="14">
        <v>8739.2114072770546</v>
      </c>
      <c r="U74" s="4">
        <f t="shared" si="18"/>
        <v>12.600000000000023</v>
      </c>
      <c r="V74" s="3">
        <f t="shared" si="19"/>
        <v>69233.61999999918</v>
      </c>
      <c r="W74" s="3">
        <f t="shared" si="20"/>
        <v>4844.2873325024266</v>
      </c>
      <c r="X74" s="3">
        <f t="shared" si="21"/>
        <v>74077.907332501374</v>
      </c>
      <c r="Y74" s="3">
        <f t="shared" si="22"/>
        <v>-282610.73</v>
      </c>
      <c r="Z74" s="3">
        <f t="shared" si="23"/>
        <v>13988.960800000001</v>
      </c>
      <c r="AA74" s="3">
        <f t="shared" si="24"/>
        <v>342699.67653250135</v>
      </c>
      <c r="AB74" s="3">
        <f t="shared" si="25"/>
        <v>0</v>
      </c>
      <c r="AC74" s="2">
        <f t="shared" si="26"/>
        <v>-83.961221806126559</v>
      </c>
    </row>
    <row r="75" spans="1:29" x14ac:dyDescent="0.25">
      <c r="A75" s="1" t="s">
        <v>135</v>
      </c>
      <c r="B75" s="1" t="s">
        <v>134</v>
      </c>
      <c r="C75" s="16">
        <v>1256.0999999999999</v>
      </c>
      <c r="D75" s="6">
        <v>10446384.040000001</v>
      </c>
      <c r="E75" s="7">
        <v>-1267430.7215696629</v>
      </c>
      <c r="F75" s="6">
        <v>9178953.3184303381</v>
      </c>
      <c r="G75" s="6">
        <v>6296125.0999999996</v>
      </c>
      <c r="H75" s="6">
        <v>393836.72250000003</v>
      </c>
      <c r="I75" s="6">
        <v>2488991.4959303383</v>
      </c>
      <c r="J75" s="6">
        <v>0</v>
      </c>
      <c r="K75" s="14">
        <v>7307.5020447658135</v>
      </c>
      <c r="L75" s="15">
        <v>1227.2</v>
      </c>
      <c r="M75" s="5">
        <v>10285037.789999999</v>
      </c>
      <c r="N75" s="3">
        <v>-1216748.3634776976</v>
      </c>
      <c r="O75" s="5">
        <v>9068289.4265223015</v>
      </c>
      <c r="P75" s="5">
        <v>6116567.6699999999</v>
      </c>
      <c r="Q75" s="5">
        <v>408049.14</v>
      </c>
      <c r="R75" s="5">
        <v>2543672.6165223015</v>
      </c>
      <c r="S75" s="5">
        <v>0</v>
      </c>
      <c r="T75" s="14">
        <v>7389.4144609862296</v>
      </c>
      <c r="U75" s="4">
        <f t="shared" si="18"/>
        <v>-28.899999999999864</v>
      </c>
      <c r="V75" s="3">
        <f t="shared" si="19"/>
        <v>-161346.25000000186</v>
      </c>
      <c r="W75" s="3">
        <f t="shared" si="20"/>
        <v>50682.358091965318</v>
      </c>
      <c r="X75" s="3">
        <f t="shared" si="21"/>
        <v>-110663.89190803654</v>
      </c>
      <c r="Y75" s="3">
        <f t="shared" si="22"/>
        <v>-179557.4299999997</v>
      </c>
      <c r="Z75" s="3">
        <f t="shared" si="23"/>
        <v>14212.417499999981</v>
      </c>
      <c r="AA75" s="3">
        <f t="shared" si="24"/>
        <v>54681.120591963176</v>
      </c>
      <c r="AB75" s="3">
        <f t="shared" si="25"/>
        <v>0</v>
      </c>
      <c r="AC75" s="2">
        <f t="shared" si="26"/>
        <v>81.912416220416162</v>
      </c>
    </row>
    <row r="76" spans="1:29" x14ac:dyDescent="0.25">
      <c r="A76" s="1" t="s">
        <v>133</v>
      </c>
      <c r="B76" s="1" t="s">
        <v>133</v>
      </c>
      <c r="C76" s="16">
        <v>1836.5</v>
      </c>
      <c r="D76" s="6">
        <v>15149606.85</v>
      </c>
      <c r="E76" s="7">
        <v>-1838059.6642694562</v>
      </c>
      <c r="F76" s="6">
        <v>13311547.185730543</v>
      </c>
      <c r="G76" s="6">
        <v>8223969.7199999997</v>
      </c>
      <c r="H76" s="6">
        <v>490044.48020000005</v>
      </c>
      <c r="I76" s="6">
        <v>4597532.9855305431</v>
      </c>
      <c r="J76" s="6">
        <v>0</v>
      </c>
      <c r="K76" s="14">
        <v>7248.32408697552</v>
      </c>
      <c r="L76" s="15">
        <v>1875.5</v>
      </c>
      <c r="M76" s="5">
        <v>15469102.6</v>
      </c>
      <c r="N76" s="3">
        <v>-1830037.5416528829</v>
      </c>
      <c r="O76" s="5">
        <v>13639065.058347117</v>
      </c>
      <c r="P76" s="5">
        <v>7953471.71</v>
      </c>
      <c r="Q76" s="5">
        <v>402996.66</v>
      </c>
      <c r="R76" s="5">
        <v>5282596.688347117</v>
      </c>
      <c r="S76" s="5">
        <v>0</v>
      </c>
      <c r="T76" s="14">
        <v>7272.228770113099</v>
      </c>
      <c r="U76" s="4">
        <f t="shared" si="18"/>
        <v>39</v>
      </c>
      <c r="V76" s="3">
        <f t="shared" si="19"/>
        <v>319495.75</v>
      </c>
      <c r="W76" s="3">
        <f t="shared" si="20"/>
        <v>8022.1226165732369</v>
      </c>
      <c r="X76" s="3">
        <f t="shared" si="21"/>
        <v>327517.87261657417</v>
      </c>
      <c r="Y76" s="3">
        <f t="shared" si="22"/>
        <v>-270498.00999999978</v>
      </c>
      <c r="Z76" s="3">
        <f t="shared" si="23"/>
        <v>-87047.820200000075</v>
      </c>
      <c r="AA76" s="3">
        <f t="shared" si="24"/>
        <v>685063.7028165739</v>
      </c>
      <c r="AB76" s="3">
        <f t="shared" si="25"/>
        <v>0</v>
      </c>
      <c r="AC76" s="2">
        <f t="shared" si="26"/>
        <v>23.904683137579013</v>
      </c>
    </row>
    <row r="77" spans="1:29" x14ac:dyDescent="0.25">
      <c r="A77" s="1" t="s">
        <v>132</v>
      </c>
      <c r="B77" s="1" t="s">
        <v>132</v>
      </c>
      <c r="C77" s="16">
        <v>91.5</v>
      </c>
      <c r="D77" s="6">
        <v>1553476.5</v>
      </c>
      <c r="E77" s="7">
        <v>-188478.9831387928</v>
      </c>
      <c r="F77" s="6">
        <v>1364997.5168612073</v>
      </c>
      <c r="G77" s="6">
        <v>1049654.3600000001</v>
      </c>
      <c r="H77" s="6">
        <v>66395.674599999998</v>
      </c>
      <c r="I77" s="6">
        <v>248947.48226120722</v>
      </c>
      <c r="J77" s="6">
        <v>0</v>
      </c>
      <c r="K77" s="14">
        <v>14918.005648756363</v>
      </c>
      <c r="L77" s="15">
        <v>95.9</v>
      </c>
      <c r="M77" s="5">
        <v>1616617.8599999999</v>
      </c>
      <c r="N77" s="3">
        <v>-191250.35568039637</v>
      </c>
      <c r="O77" s="5">
        <v>1425367.5043196036</v>
      </c>
      <c r="P77" s="5">
        <v>1038024.94</v>
      </c>
      <c r="Q77" s="5">
        <v>65352.15</v>
      </c>
      <c r="R77" s="5">
        <v>321990.41431960359</v>
      </c>
      <c r="S77" s="5">
        <v>0</v>
      </c>
      <c r="T77" s="14">
        <v>14863.060524709108</v>
      </c>
      <c r="U77" s="4">
        <f t="shared" si="18"/>
        <v>4.4000000000000057</v>
      </c>
      <c r="V77" s="3">
        <f t="shared" si="19"/>
        <v>63141.35999999987</v>
      </c>
      <c r="W77" s="3">
        <f t="shared" si="20"/>
        <v>-2771.3725416035741</v>
      </c>
      <c r="X77" s="3">
        <f t="shared" si="21"/>
        <v>60369.987458396237</v>
      </c>
      <c r="Y77" s="3">
        <f t="shared" si="22"/>
        <v>-11629.420000000158</v>
      </c>
      <c r="Z77" s="3">
        <f t="shared" si="23"/>
        <v>-1043.524599999997</v>
      </c>
      <c r="AA77" s="3">
        <f t="shared" si="24"/>
        <v>73042.932058396371</v>
      </c>
      <c r="AB77" s="3">
        <f t="shared" si="25"/>
        <v>0</v>
      </c>
      <c r="AC77" s="2">
        <f t="shared" si="26"/>
        <v>-54.945124047255376</v>
      </c>
    </row>
    <row r="78" spans="1:29" x14ac:dyDescent="0.25">
      <c r="A78" s="1" t="s">
        <v>131</v>
      </c>
      <c r="B78" s="1" t="s">
        <v>131</v>
      </c>
      <c r="C78" s="16">
        <v>511.2</v>
      </c>
      <c r="D78" s="6">
        <v>4637629.4399999995</v>
      </c>
      <c r="E78" s="7">
        <v>-562670.68154924072</v>
      </c>
      <c r="F78" s="6">
        <v>4074958.7584507586</v>
      </c>
      <c r="G78" s="6">
        <v>1938622.39</v>
      </c>
      <c r="H78" s="6">
        <v>194782.96010000003</v>
      </c>
      <c r="I78" s="6">
        <v>1941553.408350759</v>
      </c>
      <c r="J78" s="6">
        <v>0</v>
      </c>
      <c r="K78" s="14">
        <v>7971.359073651719</v>
      </c>
      <c r="L78" s="15">
        <v>511.4</v>
      </c>
      <c r="M78" s="5">
        <v>4658468.9000000004</v>
      </c>
      <c r="N78" s="3">
        <v>-551109.73105979722</v>
      </c>
      <c r="O78" s="5">
        <v>4107359.1689402033</v>
      </c>
      <c r="P78" s="5">
        <v>2188398.92</v>
      </c>
      <c r="Q78" s="5">
        <v>220287.1</v>
      </c>
      <c r="R78" s="5">
        <v>1698673.1489402032</v>
      </c>
      <c r="S78" s="5">
        <v>0</v>
      </c>
      <c r="T78" s="14">
        <v>8031.5979056319975</v>
      </c>
      <c r="U78" s="4">
        <f t="shared" si="18"/>
        <v>0.19999999999998863</v>
      </c>
      <c r="V78" s="3">
        <f t="shared" si="19"/>
        <v>20839.460000000894</v>
      </c>
      <c r="W78" s="3">
        <f t="shared" si="20"/>
        <v>11560.950489443494</v>
      </c>
      <c r="X78" s="3">
        <f t="shared" si="21"/>
        <v>32400.410489444621</v>
      </c>
      <c r="Y78" s="3">
        <f t="shared" si="22"/>
        <v>249776.53000000003</v>
      </c>
      <c r="Z78" s="3">
        <f t="shared" si="23"/>
        <v>25504.13989999998</v>
      </c>
      <c r="AA78" s="3">
        <f t="shared" si="24"/>
        <v>-242880.25941055571</v>
      </c>
      <c r="AB78" s="3">
        <f t="shared" si="25"/>
        <v>0</v>
      </c>
      <c r="AC78" s="2">
        <f t="shared" si="26"/>
        <v>60.238831980278519</v>
      </c>
    </row>
    <row r="79" spans="1:29" x14ac:dyDescent="0.25">
      <c r="A79" s="1" t="s">
        <v>131</v>
      </c>
      <c r="B79" s="1" t="s">
        <v>130</v>
      </c>
      <c r="C79" s="16">
        <v>208.4</v>
      </c>
      <c r="D79" s="6">
        <v>2616189.2399999998</v>
      </c>
      <c r="E79" s="7">
        <v>-317414.96421339567</v>
      </c>
      <c r="F79" s="6">
        <v>2298774.2757866043</v>
      </c>
      <c r="G79" s="6">
        <v>973368.9</v>
      </c>
      <c r="H79" s="6">
        <v>113148.3325</v>
      </c>
      <c r="I79" s="6">
        <v>1212257.0432866043</v>
      </c>
      <c r="J79" s="6">
        <v>0</v>
      </c>
      <c r="K79" s="14">
        <v>11030.586736020174</v>
      </c>
      <c r="L79" s="15">
        <v>213.6</v>
      </c>
      <c r="M79" s="5">
        <v>2668898.77</v>
      </c>
      <c r="N79" s="3">
        <v>-315738.0922647189</v>
      </c>
      <c r="O79" s="5">
        <v>2353160.6777352812</v>
      </c>
      <c r="P79" s="5">
        <v>923502.21</v>
      </c>
      <c r="Q79" s="5">
        <v>101339.09</v>
      </c>
      <c r="R79" s="5">
        <v>1328319.3777352811</v>
      </c>
      <c r="S79" s="5">
        <v>0</v>
      </c>
      <c r="T79" s="14">
        <v>11016.669839584651</v>
      </c>
      <c r="U79" s="4">
        <f t="shared" si="18"/>
        <v>5.1999999999999886</v>
      </c>
      <c r="V79" s="3">
        <f t="shared" si="19"/>
        <v>52709.530000000261</v>
      </c>
      <c r="W79" s="3">
        <f t="shared" si="20"/>
        <v>1676.8719486767659</v>
      </c>
      <c r="X79" s="3">
        <f t="shared" si="21"/>
        <v>54386.40194867691</v>
      </c>
      <c r="Y79" s="3">
        <f t="shared" si="22"/>
        <v>-49866.690000000061</v>
      </c>
      <c r="Z79" s="3">
        <f t="shared" si="23"/>
        <v>-11809.242500000008</v>
      </c>
      <c r="AA79" s="3">
        <f t="shared" si="24"/>
        <v>116062.33444867679</v>
      </c>
      <c r="AB79" s="3">
        <f t="shared" si="25"/>
        <v>0</v>
      </c>
      <c r="AC79" s="2">
        <f t="shared" si="26"/>
        <v>-13.916896435523086</v>
      </c>
    </row>
    <row r="80" spans="1:29" x14ac:dyDescent="0.25">
      <c r="A80" s="1" t="s">
        <v>129</v>
      </c>
      <c r="B80" s="1" t="s">
        <v>128</v>
      </c>
      <c r="C80" s="16">
        <v>180.4</v>
      </c>
      <c r="D80" s="6">
        <v>2559196.17</v>
      </c>
      <c r="E80" s="7">
        <v>-310500.15354226029</v>
      </c>
      <c r="F80" s="6">
        <v>2248696.0164577398</v>
      </c>
      <c r="G80" s="6">
        <v>1007362.2</v>
      </c>
      <c r="H80" s="6">
        <v>318033.52229999995</v>
      </c>
      <c r="I80" s="6">
        <v>923300.29415773985</v>
      </c>
      <c r="J80" s="6">
        <v>0</v>
      </c>
      <c r="K80" s="14">
        <v>12465.055523601661</v>
      </c>
      <c r="L80" s="15">
        <v>180.8</v>
      </c>
      <c r="M80" s="5">
        <v>2575614.85</v>
      </c>
      <c r="N80" s="3">
        <v>-304702.34700871783</v>
      </c>
      <c r="O80" s="5">
        <v>2270912.5029912824</v>
      </c>
      <c r="P80" s="5">
        <v>1257884.27</v>
      </c>
      <c r="Q80" s="5">
        <v>276430.37</v>
      </c>
      <c r="R80" s="5">
        <v>736597.86299128237</v>
      </c>
      <c r="S80" s="5">
        <v>0</v>
      </c>
      <c r="T80" s="14">
        <v>12560.356764332313</v>
      </c>
      <c r="U80" s="4">
        <f t="shared" si="18"/>
        <v>0.40000000000000568</v>
      </c>
      <c r="V80" s="3">
        <f t="shared" si="19"/>
        <v>16418.680000000168</v>
      </c>
      <c r="W80" s="3">
        <f t="shared" si="20"/>
        <v>5797.8065335424617</v>
      </c>
      <c r="X80" s="3">
        <f t="shared" si="21"/>
        <v>22216.486533542629</v>
      </c>
      <c r="Y80" s="3">
        <f t="shared" si="22"/>
        <v>250522.07000000007</v>
      </c>
      <c r="Z80" s="3">
        <f t="shared" si="23"/>
        <v>-41603.152299999958</v>
      </c>
      <c r="AA80" s="3">
        <f t="shared" si="24"/>
        <v>-186702.43116645748</v>
      </c>
      <c r="AB80" s="3">
        <f t="shared" si="25"/>
        <v>0</v>
      </c>
      <c r="AC80" s="2">
        <f t="shared" si="26"/>
        <v>95.301240730652353</v>
      </c>
    </row>
    <row r="81" spans="1:29" x14ac:dyDescent="0.25">
      <c r="A81" s="1" t="s">
        <v>127</v>
      </c>
      <c r="B81" s="1" t="s">
        <v>127</v>
      </c>
      <c r="C81" s="16">
        <v>81234.600000000006</v>
      </c>
      <c r="D81" s="6">
        <v>657256095.51999998</v>
      </c>
      <c r="E81" s="7">
        <v>-79743054.076056421</v>
      </c>
      <c r="F81" s="6">
        <v>577513041.4439435</v>
      </c>
      <c r="G81" s="6">
        <v>202946445.06</v>
      </c>
      <c r="H81" s="6">
        <v>15020801.204200001</v>
      </c>
      <c r="I81" s="6">
        <v>359545795.17974347</v>
      </c>
      <c r="J81" s="6">
        <v>0</v>
      </c>
      <c r="K81" s="14">
        <v>7109.2002846563346</v>
      </c>
      <c r="L81" s="15">
        <v>81422.2</v>
      </c>
      <c r="M81" s="5">
        <v>658023457.53999996</v>
      </c>
      <c r="N81" s="3">
        <v>-77845991.5694419</v>
      </c>
      <c r="O81" s="5">
        <v>580177465.97055805</v>
      </c>
      <c r="P81" s="5">
        <v>213400875.94</v>
      </c>
      <c r="Q81" s="5">
        <v>15351269.23</v>
      </c>
      <c r="R81" s="5">
        <v>351425320.80055803</v>
      </c>
      <c r="S81" s="5">
        <v>0</v>
      </c>
      <c r="T81" s="14">
        <v>7125.5439667628489</v>
      </c>
      <c r="U81" s="4">
        <f t="shared" si="18"/>
        <v>187.59999999999127</v>
      </c>
      <c r="V81" s="3">
        <f t="shared" si="19"/>
        <v>767362.01999998093</v>
      </c>
      <c r="W81" s="3">
        <f t="shared" si="20"/>
        <v>1897062.5066145211</v>
      </c>
      <c r="X81" s="3">
        <f t="shared" si="21"/>
        <v>2664424.5266145468</v>
      </c>
      <c r="Y81" s="3">
        <f t="shared" si="22"/>
        <v>10454430.879999995</v>
      </c>
      <c r="Z81" s="3">
        <f t="shared" si="23"/>
        <v>330468.02579999901</v>
      </c>
      <c r="AA81" s="3">
        <f t="shared" si="24"/>
        <v>-8120474.3791854382</v>
      </c>
      <c r="AB81" s="3">
        <f t="shared" si="25"/>
        <v>0</v>
      </c>
      <c r="AC81" s="2">
        <f t="shared" si="26"/>
        <v>16.343682106514279</v>
      </c>
    </row>
    <row r="82" spans="1:29" x14ac:dyDescent="0.25">
      <c r="A82" s="1" t="s">
        <v>125</v>
      </c>
      <c r="B82" s="1" t="s">
        <v>126</v>
      </c>
      <c r="C82" s="16">
        <v>160.1</v>
      </c>
      <c r="D82" s="6">
        <v>2162086.54</v>
      </c>
      <c r="E82" s="7">
        <v>-262319.94659543992</v>
      </c>
      <c r="F82" s="6">
        <v>1899766.5934045601</v>
      </c>
      <c r="G82" s="6">
        <v>485034.2</v>
      </c>
      <c r="H82" s="6">
        <v>93610.962899999999</v>
      </c>
      <c r="I82" s="6">
        <v>1321121.4305045602</v>
      </c>
      <c r="J82" s="6">
        <v>0</v>
      </c>
      <c r="K82" s="14">
        <v>11866.124880728046</v>
      </c>
      <c r="L82" s="15">
        <v>159.6</v>
      </c>
      <c r="M82" s="5">
        <v>2165818.69</v>
      </c>
      <c r="N82" s="3">
        <v>-256222.3299956306</v>
      </c>
      <c r="O82" s="5">
        <v>1909596.3600043694</v>
      </c>
      <c r="P82" s="5">
        <v>485462.83</v>
      </c>
      <c r="Q82" s="5">
        <v>75394.05</v>
      </c>
      <c r="R82" s="5">
        <v>1348739.4800043693</v>
      </c>
      <c r="S82" s="5">
        <v>0</v>
      </c>
      <c r="T82" s="14">
        <v>11964.889473711588</v>
      </c>
      <c r="U82" s="4">
        <f t="shared" si="18"/>
        <v>-0.5</v>
      </c>
      <c r="V82" s="3">
        <f t="shared" si="19"/>
        <v>3732.1499999999069</v>
      </c>
      <c r="W82" s="3">
        <f t="shared" si="20"/>
        <v>6097.6165998093202</v>
      </c>
      <c r="X82" s="3">
        <f t="shared" si="21"/>
        <v>9829.7665998092853</v>
      </c>
      <c r="Y82" s="3">
        <f t="shared" si="22"/>
        <v>428.63000000000466</v>
      </c>
      <c r="Z82" s="3">
        <f t="shared" si="23"/>
        <v>-18216.912899999996</v>
      </c>
      <c r="AA82" s="3">
        <f t="shared" si="24"/>
        <v>27618.049499809043</v>
      </c>
      <c r="AB82" s="3">
        <f t="shared" si="25"/>
        <v>0</v>
      </c>
      <c r="AC82" s="2">
        <f t="shared" si="26"/>
        <v>98.764592983541661</v>
      </c>
    </row>
    <row r="83" spans="1:29" x14ac:dyDescent="0.25">
      <c r="A83" s="1" t="s">
        <v>125</v>
      </c>
      <c r="B83" s="1" t="s">
        <v>124</v>
      </c>
      <c r="C83" s="16">
        <v>67.599999999999994</v>
      </c>
      <c r="D83" s="6">
        <v>1056148.2</v>
      </c>
      <c r="E83" s="7">
        <v>-128139.52369402844</v>
      </c>
      <c r="F83" s="6">
        <v>928008.67630597157</v>
      </c>
      <c r="G83" s="6">
        <v>350539.89</v>
      </c>
      <c r="H83" s="6">
        <v>79353.805900000007</v>
      </c>
      <c r="I83" s="6">
        <v>498114.98040597152</v>
      </c>
      <c r="J83" s="6">
        <v>0</v>
      </c>
      <c r="K83" s="14">
        <v>13727.938998609048</v>
      </c>
      <c r="L83" s="15">
        <v>66.8</v>
      </c>
      <c r="M83" s="5">
        <v>1051020.1199999999</v>
      </c>
      <c r="N83" s="3">
        <v>-124338.58164678006</v>
      </c>
      <c r="O83" s="5">
        <v>926681.53835321986</v>
      </c>
      <c r="P83" s="5">
        <v>393875.73</v>
      </c>
      <c r="Q83" s="5">
        <v>63995.51</v>
      </c>
      <c r="R83" s="5">
        <v>468810.29835321987</v>
      </c>
      <c r="S83" s="5">
        <v>0</v>
      </c>
      <c r="T83" s="14">
        <v>13872.478119060179</v>
      </c>
      <c r="U83" s="4">
        <f t="shared" si="18"/>
        <v>-0.79999999999999716</v>
      </c>
      <c r="V83" s="3">
        <f t="shared" si="19"/>
        <v>-5128.0800000000745</v>
      </c>
      <c r="W83" s="3">
        <f t="shared" si="20"/>
        <v>3800.9420472483762</v>
      </c>
      <c r="X83" s="3">
        <f t="shared" si="21"/>
        <v>-1327.1379527517129</v>
      </c>
      <c r="Y83" s="3">
        <f t="shared" si="22"/>
        <v>43335.839999999967</v>
      </c>
      <c r="Z83" s="3">
        <f t="shared" si="23"/>
        <v>-15358.295900000005</v>
      </c>
      <c r="AA83" s="3">
        <f t="shared" si="24"/>
        <v>-29304.682052751654</v>
      </c>
      <c r="AB83" s="3">
        <f t="shared" si="25"/>
        <v>0</v>
      </c>
      <c r="AC83" s="2">
        <f t="shared" si="26"/>
        <v>144.53912045113066</v>
      </c>
    </row>
    <row r="84" spans="1:29" x14ac:dyDescent="0.25">
      <c r="A84" s="1" t="s">
        <v>119</v>
      </c>
      <c r="B84" s="1" t="s">
        <v>123</v>
      </c>
      <c r="C84" s="16">
        <v>168</v>
      </c>
      <c r="D84" s="6">
        <v>2289603.48</v>
      </c>
      <c r="E84" s="7">
        <v>-277791.22226917581</v>
      </c>
      <c r="F84" s="6">
        <v>2011812.2577308242</v>
      </c>
      <c r="G84" s="6">
        <v>629716.46</v>
      </c>
      <c r="H84" s="6">
        <v>78458.6535</v>
      </c>
      <c r="I84" s="6">
        <v>1303637.1442308242</v>
      </c>
      <c r="J84" s="6">
        <v>0</v>
      </c>
      <c r="K84" s="14">
        <v>11975.072962683476</v>
      </c>
      <c r="L84" s="15">
        <v>165.6</v>
      </c>
      <c r="M84" s="5">
        <v>2257481.1100000003</v>
      </c>
      <c r="N84" s="3">
        <v>-267066.24732531171</v>
      </c>
      <c r="O84" s="5">
        <v>1990414.8626746887</v>
      </c>
      <c r="P84" s="5">
        <v>710440.77</v>
      </c>
      <c r="Q84" s="5">
        <v>68996.81</v>
      </c>
      <c r="R84" s="5">
        <v>1210977.2826746886</v>
      </c>
      <c r="S84" s="5">
        <v>0</v>
      </c>
      <c r="T84" s="14">
        <v>12019.413421948604</v>
      </c>
      <c r="U84" s="4">
        <f t="shared" si="18"/>
        <v>-2.4000000000000057</v>
      </c>
      <c r="V84" s="3">
        <f t="shared" si="19"/>
        <v>-32122.369999999646</v>
      </c>
      <c r="W84" s="3">
        <f t="shared" si="20"/>
        <v>10724.974943864101</v>
      </c>
      <c r="X84" s="3">
        <f t="shared" si="21"/>
        <v>-21397.395056135487</v>
      </c>
      <c r="Y84" s="3">
        <f t="shared" si="22"/>
        <v>80724.310000000056</v>
      </c>
      <c r="Z84" s="3">
        <f t="shared" si="23"/>
        <v>-9461.8435000000027</v>
      </c>
      <c r="AA84" s="3">
        <f t="shared" si="24"/>
        <v>-92659.861556135584</v>
      </c>
      <c r="AB84" s="3">
        <f t="shared" si="25"/>
        <v>0</v>
      </c>
      <c r="AC84" s="2">
        <f t="shared" si="26"/>
        <v>44.34045926512772</v>
      </c>
    </row>
    <row r="85" spans="1:29" x14ac:dyDescent="0.25">
      <c r="A85" s="1" t="s">
        <v>119</v>
      </c>
      <c r="B85" s="1" t="s">
        <v>122</v>
      </c>
      <c r="C85" s="16">
        <v>109.6</v>
      </c>
      <c r="D85" s="6">
        <v>1597044.44</v>
      </c>
      <c r="E85" s="7">
        <v>-193764.96012566832</v>
      </c>
      <c r="F85" s="6">
        <v>1403279.4798743315</v>
      </c>
      <c r="G85" s="6">
        <v>355998.23</v>
      </c>
      <c r="H85" s="6">
        <v>74643.986700000009</v>
      </c>
      <c r="I85" s="6">
        <v>972637.26317433151</v>
      </c>
      <c r="J85" s="6">
        <v>0</v>
      </c>
      <c r="K85" s="14">
        <v>12803.644889364339</v>
      </c>
      <c r="L85" s="15">
        <v>111.3</v>
      </c>
      <c r="M85" s="5">
        <v>1636325.89</v>
      </c>
      <c r="N85" s="3">
        <v>-193581.87003547093</v>
      </c>
      <c r="O85" s="5">
        <v>1442744.019964529</v>
      </c>
      <c r="P85" s="5">
        <v>438185.04</v>
      </c>
      <c r="Q85" s="5">
        <v>65777.77</v>
      </c>
      <c r="R85" s="5">
        <v>938781.20996452891</v>
      </c>
      <c r="S85" s="5">
        <v>0</v>
      </c>
      <c r="T85" s="14">
        <v>12962.659658261717</v>
      </c>
      <c r="U85" s="4">
        <f t="shared" si="18"/>
        <v>1.7000000000000028</v>
      </c>
      <c r="V85" s="3">
        <f t="shared" si="19"/>
        <v>39281.449999999953</v>
      </c>
      <c r="W85" s="3">
        <f t="shared" si="20"/>
        <v>183.0900901973946</v>
      </c>
      <c r="X85" s="3">
        <f t="shared" si="21"/>
        <v>39464.540090197464</v>
      </c>
      <c r="Y85" s="3">
        <f t="shared" si="22"/>
        <v>82186.81</v>
      </c>
      <c r="Z85" s="3">
        <f t="shared" si="23"/>
        <v>-8866.2167000000045</v>
      </c>
      <c r="AA85" s="3">
        <f t="shared" si="24"/>
        <v>-33856.053209802601</v>
      </c>
      <c r="AB85" s="3">
        <f t="shared" si="25"/>
        <v>0</v>
      </c>
      <c r="AC85" s="2">
        <f t="shared" si="26"/>
        <v>159.01476889737751</v>
      </c>
    </row>
    <row r="86" spans="1:29" x14ac:dyDescent="0.25">
      <c r="A86" s="1" t="s">
        <v>119</v>
      </c>
      <c r="B86" s="1" t="s">
        <v>121</v>
      </c>
      <c r="C86" s="16">
        <v>173.8</v>
      </c>
      <c r="D86" s="6">
        <v>2341880.42</v>
      </c>
      <c r="E86" s="7">
        <v>-284133.83800414682</v>
      </c>
      <c r="F86" s="6">
        <v>2057746.5819958532</v>
      </c>
      <c r="G86" s="6">
        <v>438243.88</v>
      </c>
      <c r="H86" s="6">
        <v>66385.148000000001</v>
      </c>
      <c r="I86" s="6">
        <v>1553117.5539958533</v>
      </c>
      <c r="J86" s="6">
        <v>0</v>
      </c>
      <c r="K86" s="14">
        <v>11839.738676615956</v>
      </c>
      <c r="L86" s="15">
        <v>180.8</v>
      </c>
      <c r="M86" s="5">
        <v>2379874.6</v>
      </c>
      <c r="N86" s="3">
        <v>-281545.73507232009</v>
      </c>
      <c r="O86" s="5">
        <v>2098328.8649276802</v>
      </c>
      <c r="P86" s="5">
        <v>496861.34</v>
      </c>
      <c r="Q86" s="5">
        <v>58471.51</v>
      </c>
      <c r="R86" s="5">
        <v>1542996.0149276801</v>
      </c>
      <c r="S86" s="5">
        <v>0</v>
      </c>
      <c r="T86" s="14">
        <v>11605.801244069027</v>
      </c>
      <c r="U86" s="4">
        <f t="shared" si="18"/>
        <v>7</v>
      </c>
      <c r="V86" s="3">
        <f t="shared" si="19"/>
        <v>37994.180000000168</v>
      </c>
      <c r="W86" s="3">
        <f t="shared" si="20"/>
        <v>2588.1029318267247</v>
      </c>
      <c r="X86" s="3">
        <f t="shared" si="21"/>
        <v>40582.282931827009</v>
      </c>
      <c r="Y86" s="3">
        <f t="shared" si="22"/>
        <v>58617.460000000021</v>
      </c>
      <c r="Z86" s="3">
        <f t="shared" si="23"/>
        <v>-7913.637999999999</v>
      </c>
      <c r="AA86" s="3">
        <f t="shared" si="24"/>
        <v>-10121.539068173151</v>
      </c>
      <c r="AB86" s="3">
        <f t="shared" si="25"/>
        <v>0</v>
      </c>
      <c r="AC86" s="2">
        <f t="shared" si="26"/>
        <v>-233.9374325469289</v>
      </c>
    </row>
    <row r="87" spans="1:29" x14ac:dyDescent="0.25">
      <c r="A87" s="1" t="s">
        <v>119</v>
      </c>
      <c r="B87" s="1" t="s">
        <v>120</v>
      </c>
      <c r="C87" s="16">
        <v>119.8</v>
      </c>
      <c r="D87" s="6">
        <v>1799355.4700000002</v>
      </c>
      <c r="E87" s="7">
        <v>-218310.79471805634</v>
      </c>
      <c r="F87" s="6">
        <v>1581044.6752819438</v>
      </c>
      <c r="G87" s="6">
        <v>352315.06</v>
      </c>
      <c r="H87" s="6">
        <v>51321.820300000007</v>
      </c>
      <c r="I87" s="6">
        <v>1177407.7949819437</v>
      </c>
      <c r="J87" s="6">
        <v>0</v>
      </c>
      <c r="K87" s="14">
        <v>13197.367907194857</v>
      </c>
      <c r="L87" s="15">
        <v>117.3</v>
      </c>
      <c r="M87" s="5">
        <v>1766405.4600000002</v>
      </c>
      <c r="N87" s="3">
        <v>-208970.64226470579</v>
      </c>
      <c r="O87" s="5">
        <v>1557434.8177352943</v>
      </c>
      <c r="P87" s="5">
        <v>368472.03</v>
      </c>
      <c r="Q87" s="5">
        <v>45011.32</v>
      </c>
      <c r="R87" s="5">
        <v>1143951.4677352943</v>
      </c>
      <c r="S87" s="5">
        <v>0</v>
      </c>
      <c r="T87" s="14">
        <v>13277.364175066448</v>
      </c>
      <c r="U87" s="4">
        <f t="shared" si="18"/>
        <v>-2.5</v>
      </c>
      <c r="V87" s="3">
        <f t="shared" si="19"/>
        <v>-32950.010000000009</v>
      </c>
      <c r="W87" s="3">
        <f t="shared" si="20"/>
        <v>9340.1524533505435</v>
      </c>
      <c r="X87" s="3">
        <f t="shared" si="21"/>
        <v>-23609.857546649408</v>
      </c>
      <c r="Y87" s="3">
        <f t="shared" si="22"/>
        <v>16156.97000000003</v>
      </c>
      <c r="Z87" s="3">
        <f t="shared" si="23"/>
        <v>-6310.500300000007</v>
      </c>
      <c r="AA87" s="3">
        <f t="shared" si="24"/>
        <v>-33456.327246649424</v>
      </c>
      <c r="AB87" s="3">
        <f t="shared" si="25"/>
        <v>0</v>
      </c>
      <c r="AC87" s="2">
        <f t="shared" si="26"/>
        <v>79.996267871591044</v>
      </c>
    </row>
    <row r="88" spans="1:29" x14ac:dyDescent="0.25">
      <c r="A88" s="1" t="s">
        <v>119</v>
      </c>
      <c r="B88" s="1" t="s">
        <v>118</v>
      </c>
      <c r="C88" s="16">
        <v>718.8</v>
      </c>
      <c r="D88" s="6">
        <v>6025684.04</v>
      </c>
      <c r="E88" s="7">
        <v>-731079.48564066016</v>
      </c>
      <c r="F88" s="6">
        <v>5294604.5543593401</v>
      </c>
      <c r="G88" s="6">
        <v>1924123.37</v>
      </c>
      <c r="H88" s="6">
        <v>220866.2887</v>
      </c>
      <c r="I88" s="6">
        <v>3149614.8956593401</v>
      </c>
      <c r="J88" s="6">
        <v>0</v>
      </c>
      <c r="K88" s="14">
        <v>7365.8939264876744</v>
      </c>
      <c r="L88" s="15">
        <v>714.9</v>
      </c>
      <c r="M88" s="5">
        <v>6054556</v>
      </c>
      <c r="N88" s="3">
        <v>-716270.68903400458</v>
      </c>
      <c r="O88" s="5">
        <v>5338285.3109659953</v>
      </c>
      <c r="P88" s="5">
        <v>2042891.4</v>
      </c>
      <c r="Q88" s="5">
        <v>233732.09</v>
      </c>
      <c r="R88" s="5">
        <v>3061661.8209659955</v>
      </c>
      <c r="S88" s="5">
        <v>0</v>
      </c>
      <c r="T88" s="14">
        <v>7467.1776625625898</v>
      </c>
      <c r="U88" s="4">
        <f t="shared" si="18"/>
        <v>-3.8999999999999773</v>
      </c>
      <c r="V88" s="3">
        <f t="shared" si="19"/>
        <v>28871.959999999963</v>
      </c>
      <c r="W88" s="3">
        <f t="shared" si="20"/>
        <v>14808.796606655582</v>
      </c>
      <c r="X88" s="3">
        <f t="shared" si="21"/>
        <v>43680.756606655195</v>
      </c>
      <c r="Y88" s="3">
        <f t="shared" si="22"/>
        <v>118768.0299999998</v>
      </c>
      <c r="Z88" s="3">
        <f t="shared" si="23"/>
        <v>12865.801299999992</v>
      </c>
      <c r="AA88" s="3">
        <f t="shared" si="24"/>
        <v>-87953.074693344533</v>
      </c>
      <c r="AB88" s="3">
        <f t="shared" si="25"/>
        <v>0</v>
      </c>
      <c r="AC88" s="2">
        <f t="shared" si="26"/>
        <v>101.2837360749154</v>
      </c>
    </row>
    <row r="89" spans="1:29" x14ac:dyDescent="0.25">
      <c r="A89" s="1" t="s">
        <v>117</v>
      </c>
      <c r="B89" s="1" t="s">
        <v>117</v>
      </c>
      <c r="C89" s="16">
        <v>1027.2</v>
      </c>
      <c r="D89" s="6">
        <v>9081131.5899999999</v>
      </c>
      <c r="E89" s="7">
        <v>-1101788.4389192683</v>
      </c>
      <c r="F89" s="6">
        <v>7979343.1510807313</v>
      </c>
      <c r="G89" s="6">
        <v>5459144.2300000004</v>
      </c>
      <c r="H89" s="6">
        <v>269766.72320000001</v>
      </c>
      <c r="I89" s="6">
        <v>2250432.197880731</v>
      </c>
      <c r="J89" s="6">
        <v>0</v>
      </c>
      <c r="K89" s="14">
        <v>7768.0521330614592</v>
      </c>
      <c r="L89" s="15">
        <v>1023.5999999999999</v>
      </c>
      <c r="M89" s="5">
        <v>8984723.6300000008</v>
      </c>
      <c r="N89" s="3">
        <v>-1062917.6086966912</v>
      </c>
      <c r="O89" s="5">
        <v>7921806.0213033091</v>
      </c>
      <c r="P89" s="5">
        <v>5497897.1299999999</v>
      </c>
      <c r="Q89" s="5">
        <v>255036.43</v>
      </c>
      <c r="R89" s="5">
        <v>2168872.4613033091</v>
      </c>
      <c r="S89" s="5">
        <v>0</v>
      </c>
      <c r="T89" s="14">
        <v>7739.1618027582163</v>
      </c>
      <c r="U89" s="4">
        <f t="shared" si="18"/>
        <v>-3.6000000000001364</v>
      </c>
      <c r="V89" s="3">
        <f t="shared" si="19"/>
        <v>-96407.959999999031</v>
      </c>
      <c r="W89" s="3">
        <f t="shared" si="20"/>
        <v>38870.830222577089</v>
      </c>
      <c r="X89" s="3">
        <f t="shared" si="21"/>
        <v>-57537.129777422175</v>
      </c>
      <c r="Y89" s="3">
        <f t="shared" si="22"/>
        <v>38752.899999999441</v>
      </c>
      <c r="Z89" s="3">
        <f t="shared" si="23"/>
        <v>-14730.293200000015</v>
      </c>
      <c r="AA89" s="3">
        <f t="shared" si="24"/>
        <v>-81559.736577421892</v>
      </c>
      <c r="AB89" s="3">
        <f t="shared" si="25"/>
        <v>0</v>
      </c>
      <c r="AC89" s="2">
        <f t="shared" si="26"/>
        <v>-28.89033030324299</v>
      </c>
    </row>
    <row r="90" spans="1:29" x14ac:dyDescent="0.25">
      <c r="A90" s="1" t="s">
        <v>114</v>
      </c>
      <c r="B90" s="1" t="s">
        <v>116</v>
      </c>
      <c r="C90" s="16">
        <v>4830.2</v>
      </c>
      <c r="D90" s="6">
        <v>39268452.139999993</v>
      </c>
      <c r="E90" s="7">
        <v>-4764332.082771481</v>
      </c>
      <c r="F90" s="6">
        <v>34504120.057228513</v>
      </c>
      <c r="G90" s="6">
        <v>9418492.8300000001</v>
      </c>
      <c r="H90" s="6">
        <v>1028208.2944</v>
      </c>
      <c r="I90" s="6">
        <v>24057418.932828516</v>
      </c>
      <c r="J90" s="6">
        <v>0</v>
      </c>
      <c r="K90" s="14">
        <v>7143.4143632206769</v>
      </c>
      <c r="L90" s="15">
        <v>4886.2</v>
      </c>
      <c r="M90" s="5">
        <v>39808708.439999998</v>
      </c>
      <c r="N90" s="3">
        <v>-4709480.1045481442</v>
      </c>
      <c r="O90" s="5">
        <v>35099228.335451856</v>
      </c>
      <c r="P90" s="5">
        <v>9836918.5899999999</v>
      </c>
      <c r="Q90" s="5">
        <v>1049236.1100000001</v>
      </c>
      <c r="R90" s="5">
        <v>24213073.635451857</v>
      </c>
      <c r="S90" s="5">
        <v>0</v>
      </c>
      <c r="T90" s="14">
        <v>7183.3384502173176</v>
      </c>
      <c r="U90" s="4">
        <f t="shared" si="18"/>
        <v>56</v>
      </c>
      <c r="V90" s="3">
        <f t="shared" si="19"/>
        <v>540256.30000000447</v>
      </c>
      <c r="W90" s="3">
        <f t="shared" si="20"/>
        <v>54851.978223336861</v>
      </c>
      <c r="X90" s="3">
        <f t="shared" si="21"/>
        <v>595108.27822334319</v>
      </c>
      <c r="Y90" s="3">
        <f t="shared" si="22"/>
        <v>418425.75999999978</v>
      </c>
      <c r="Z90" s="3">
        <f t="shared" si="23"/>
        <v>21027.815600000089</v>
      </c>
      <c r="AA90" s="3">
        <f t="shared" si="24"/>
        <v>155654.70262334123</v>
      </c>
      <c r="AB90" s="3">
        <f t="shared" si="25"/>
        <v>0</v>
      </c>
      <c r="AC90" s="2">
        <f t="shared" si="26"/>
        <v>39.924086996640654</v>
      </c>
    </row>
    <row r="91" spans="1:29" x14ac:dyDescent="0.25">
      <c r="A91" s="1" t="s">
        <v>114</v>
      </c>
      <c r="B91" s="1" t="s">
        <v>115</v>
      </c>
      <c r="C91" s="16">
        <v>1277.9000000000001</v>
      </c>
      <c r="D91" s="6">
        <v>10937145.93</v>
      </c>
      <c r="E91" s="7">
        <v>-1326973.4967519536</v>
      </c>
      <c r="F91" s="6">
        <v>9610172.4332480468</v>
      </c>
      <c r="G91" s="6">
        <v>2200108.08</v>
      </c>
      <c r="H91" s="6">
        <v>200006.24460000001</v>
      </c>
      <c r="I91" s="6">
        <v>7210058.1086480469</v>
      </c>
      <c r="J91" s="6">
        <v>0</v>
      </c>
      <c r="K91" s="14">
        <v>7520.2851813506895</v>
      </c>
      <c r="L91" s="15">
        <v>1293.3</v>
      </c>
      <c r="M91" s="5">
        <v>11066520.199999999</v>
      </c>
      <c r="N91" s="3">
        <v>-1309199.8899444866</v>
      </c>
      <c r="O91" s="5">
        <v>9757320.3100555129</v>
      </c>
      <c r="P91" s="5">
        <v>2332253.0699999998</v>
      </c>
      <c r="Q91" s="5">
        <v>195285.98</v>
      </c>
      <c r="R91" s="5">
        <v>7229781.2600555122</v>
      </c>
      <c r="S91" s="5">
        <v>0</v>
      </c>
      <c r="T91" s="14">
        <v>7544.5142736066755</v>
      </c>
      <c r="U91" s="4">
        <f t="shared" si="18"/>
        <v>15.399999999999864</v>
      </c>
      <c r="V91" s="3">
        <f t="shared" si="19"/>
        <v>129374.26999999955</v>
      </c>
      <c r="W91" s="3">
        <f t="shared" si="20"/>
        <v>17773.606807467062</v>
      </c>
      <c r="X91" s="3">
        <f t="shared" si="21"/>
        <v>147147.87680746615</v>
      </c>
      <c r="Y91" s="3">
        <f t="shared" si="22"/>
        <v>132144.98999999976</v>
      </c>
      <c r="Z91" s="3">
        <f t="shared" si="23"/>
        <v>-4720.264599999995</v>
      </c>
      <c r="AA91" s="3">
        <f t="shared" si="24"/>
        <v>19723.151407465339</v>
      </c>
      <c r="AB91" s="3">
        <f t="shared" si="25"/>
        <v>0</v>
      </c>
      <c r="AC91" s="2">
        <f t="shared" si="26"/>
        <v>24.229092255985961</v>
      </c>
    </row>
    <row r="92" spans="1:29" x14ac:dyDescent="0.25">
      <c r="A92" s="1" t="s">
        <v>114</v>
      </c>
      <c r="B92" s="1" t="s">
        <v>113</v>
      </c>
      <c r="C92" s="16">
        <v>755.7</v>
      </c>
      <c r="D92" s="6">
        <v>6903468.1799999997</v>
      </c>
      <c r="E92" s="7">
        <v>-837578.59400989499</v>
      </c>
      <c r="F92" s="6">
        <v>6065889.5859901048</v>
      </c>
      <c r="G92" s="6">
        <v>1023641.83</v>
      </c>
      <c r="H92" s="6">
        <v>81759.391499999998</v>
      </c>
      <c r="I92" s="6">
        <v>4960488.3644901048</v>
      </c>
      <c r="J92" s="6">
        <v>0</v>
      </c>
      <c r="K92" s="14">
        <v>8026.8487309648071</v>
      </c>
      <c r="L92" s="15">
        <v>824.1</v>
      </c>
      <c r="M92" s="5">
        <v>7528291.4900000002</v>
      </c>
      <c r="N92" s="3">
        <v>-890617.66590170003</v>
      </c>
      <c r="O92" s="5">
        <v>6637673.8240983002</v>
      </c>
      <c r="P92" s="5">
        <v>1108035.32</v>
      </c>
      <c r="Q92" s="5">
        <v>88193.67</v>
      </c>
      <c r="R92" s="5">
        <v>5441444.8340983</v>
      </c>
      <c r="S92" s="5">
        <v>0</v>
      </c>
      <c r="T92" s="14">
        <v>8054.4519161488897</v>
      </c>
      <c r="U92" s="4">
        <f t="shared" si="18"/>
        <v>68.399999999999977</v>
      </c>
      <c r="V92" s="3">
        <f t="shared" si="19"/>
        <v>624823.31000000052</v>
      </c>
      <c r="W92" s="3">
        <f t="shared" si="20"/>
        <v>-53039.071891805041</v>
      </c>
      <c r="X92" s="3">
        <f t="shared" si="21"/>
        <v>571784.23810819536</v>
      </c>
      <c r="Y92" s="3">
        <f t="shared" si="22"/>
        <v>84393.490000000107</v>
      </c>
      <c r="Z92" s="3">
        <f t="shared" si="23"/>
        <v>6434.2785000000003</v>
      </c>
      <c r="AA92" s="3">
        <f t="shared" si="24"/>
        <v>480956.46960819513</v>
      </c>
      <c r="AB92" s="3">
        <f t="shared" si="25"/>
        <v>0</v>
      </c>
      <c r="AC92" s="2">
        <f t="shared" si="26"/>
        <v>27.603185184082577</v>
      </c>
    </row>
    <row r="93" spans="1:29" x14ac:dyDescent="0.25">
      <c r="A93" s="1" t="s">
        <v>110</v>
      </c>
      <c r="B93" s="1" t="s">
        <v>112</v>
      </c>
      <c r="C93" s="16">
        <v>29715.4</v>
      </c>
      <c r="D93" s="6">
        <v>233823510.51000002</v>
      </c>
      <c r="E93" s="7">
        <v>-28369156.208586119</v>
      </c>
      <c r="F93" s="6">
        <v>205454354.30141389</v>
      </c>
      <c r="G93" s="6">
        <v>71922562.439999998</v>
      </c>
      <c r="H93" s="6">
        <v>5462770.3871000009</v>
      </c>
      <c r="I93" s="6">
        <v>128069021.4743139</v>
      </c>
      <c r="J93" s="6">
        <v>0</v>
      </c>
      <c r="K93" s="14">
        <v>6914.0699536743195</v>
      </c>
      <c r="L93" s="15">
        <v>29163.3</v>
      </c>
      <c r="M93" s="5">
        <v>229495245.55000001</v>
      </c>
      <c r="N93" s="3">
        <v>-27149921.094152335</v>
      </c>
      <c r="O93" s="5">
        <v>202345324.45584768</v>
      </c>
      <c r="P93" s="5">
        <v>76971748.420000002</v>
      </c>
      <c r="Q93" s="5">
        <v>5954013.2000000002</v>
      </c>
      <c r="R93" s="5">
        <v>119419562.83584768</v>
      </c>
      <c r="S93" s="5">
        <v>0</v>
      </c>
      <c r="T93" s="14">
        <v>6938.354865733565</v>
      </c>
      <c r="U93" s="4">
        <f t="shared" si="18"/>
        <v>-552.10000000000218</v>
      </c>
      <c r="V93" s="3">
        <f t="shared" si="19"/>
        <v>-4328264.9600000083</v>
      </c>
      <c r="W93" s="3">
        <f t="shared" si="20"/>
        <v>1219235.114433784</v>
      </c>
      <c r="X93" s="3">
        <f t="shared" si="21"/>
        <v>-3109029.8455662131</v>
      </c>
      <c r="Y93" s="3">
        <f t="shared" si="22"/>
        <v>5049185.9800000042</v>
      </c>
      <c r="Z93" s="3">
        <f t="shared" si="23"/>
        <v>491242.81289999932</v>
      </c>
      <c r="AA93" s="3">
        <f t="shared" si="24"/>
        <v>-8649458.6384662241</v>
      </c>
      <c r="AB93" s="3">
        <f t="shared" si="25"/>
        <v>0</v>
      </c>
      <c r="AC93" s="2">
        <f t="shared" si="26"/>
        <v>24.284912059245471</v>
      </c>
    </row>
    <row r="94" spans="1:29" x14ac:dyDescent="0.25">
      <c r="A94" s="1" t="s">
        <v>110</v>
      </c>
      <c r="B94" s="1" t="s">
        <v>111</v>
      </c>
      <c r="C94" s="16">
        <v>15173</v>
      </c>
      <c r="D94" s="6">
        <v>119489148.94</v>
      </c>
      <c r="E94" s="7">
        <v>-14497286.111718435</v>
      </c>
      <c r="F94" s="6">
        <v>104991862.82828157</v>
      </c>
      <c r="G94" s="6">
        <v>32221002.920000002</v>
      </c>
      <c r="H94" s="6">
        <v>2546794.3975999998</v>
      </c>
      <c r="I94" s="6">
        <v>70224065.51068157</v>
      </c>
      <c r="J94" s="6">
        <v>0</v>
      </c>
      <c r="K94" s="14">
        <v>6919.6508817163094</v>
      </c>
      <c r="L94" s="15">
        <v>15064.9</v>
      </c>
      <c r="M94" s="5">
        <v>118574761.14699998</v>
      </c>
      <c r="N94" s="3">
        <v>-14027721.581698839</v>
      </c>
      <c r="O94" s="5">
        <v>104547039.56530115</v>
      </c>
      <c r="P94" s="5">
        <v>34513520.229999997</v>
      </c>
      <c r="Q94" s="5">
        <v>2734925.9</v>
      </c>
      <c r="R94" s="5">
        <v>67298593.435301155</v>
      </c>
      <c r="S94" s="5">
        <v>0</v>
      </c>
      <c r="T94" s="14">
        <v>6939.7765378662425</v>
      </c>
      <c r="U94" s="4">
        <f t="shared" si="18"/>
        <v>-108.10000000000036</v>
      </c>
      <c r="V94" s="3">
        <f t="shared" si="19"/>
        <v>-914387.79300001264</v>
      </c>
      <c r="W94" s="3">
        <f t="shared" si="20"/>
        <v>469564.53001959622</v>
      </c>
      <c r="X94" s="3">
        <f t="shared" si="21"/>
        <v>-444823.26298041642</v>
      </c>
      <c r="Y94" s="3">
        <f t="shared" si="22"/>
        <v>2292517.3099999949</v>
      </c>
      <c r="Z94" s="3">
        <f t="shared" si="23"/>
        <v>188131.50240000011</v>
      </c>
      <c r="AA94" s="3">
        <f t="shared" si="24"/>
        <v>-2925472.0753804147</v>
      </c>
      <c r="AB94" s="3">
        <f t="shared" si="25"/>
        <v>0</v>
      </c>
      <c r="AC94" s="2">
        <f t="shared" si="26"/>
        <v>20.125656149933093</v>
      </c>
    </row>
    <row r="95" spans="1:29" x14ac:dyDescent="0.25">
      <c r="A95" s="1" t="s">
        <v>110</v>
      </c>
      <c r="B95" s="1" t="s">
        <v>109</v>
      </c>
      <c r="C95" s="16">
        <v>1057.9000000000001</v>
      </c>
      <c r="D95" s="6">
        <v>9217840.379999999</v>
      </c>
      <c r="E95" s="7">
        <v>-1118374.9361886731</v>
      </c>
      <c r="F95" s="6">
        <v>8099465.4438113254</v>
      </c>
      <c r="G95" s="6">
        <v>6902114.6500000004</v>
      </c>
      <c r="H95" s="6">
        <v>562614.38680000009</v>
      </c>
      <c r="I95" s="6">
        <v>634736.40701132489</v>
      </c>
      <c r="J95" s="6">
        <v>0</v>
      </c>
      <c r="K95" s="14">
        <v>7656.1730256274932</v>
      </c>
      <c r="L95" s="15">
        <v>1068.3</v>
      </c>
      <c r="M95" s="5">
        <v>9294909.5</v>
      </c>
      <c r="N95" s="3">
        <v>-1099613.4534181722</v>
      </c>
      <c r="O95" s="5">
        <v>8195296.046581828</v>
      </c>
      <c r="P95" s="5">
        <v>7453625.9800000004</v>
      </c>
      <c r="Q95" s="5">
        <v>570043.4</v>
      </c>
      <c r="R95" s="5">
        <v>171626.66658182757</v>
      </c>
      <c r="S95" s="5">
        <v>0</v>
      </c>
      <c r="T95" s="14">
        <v>7671.3432992434973</v>
      </c>
      <c r="U95" s="4">
        <f t="shared" si="18"/>
        <v>10.399999999999864</v>
      </c>
      <c r="V95" s="3">
        <f t="shared" si="19"/>
        <v>77069.120000001043</v>
      </c>
      <c r="W95" s="3">
        <f t="shared" si="20"/>
        <v>18761.482770500937</v>
      </c>
      <c r="X95" s="3">
        <f t="shared" si="21"/>
        <v>95830.602770502679</v>
      </c>
      <c r="Y95" s="3">
        <f t="shared" si="22"/>
        <v>551511.33000000007</v>
      </c>
      <c r="Z95" s="3">
        <f t="shared" si="23"/>
        <v>7429.0131999999285</v>
      </c>
      <c r="AA95" s="3">
        <f t="shared" si="24"/>
        <v>-463109.74042949732</v>
      </c>
      <c r="AB95" s="3">
        <f t="shared" si="25"/>
        <v>0</v>
      </c>
      <c r="AC95" s="2">
        <f t="shared" si="26"/>
        <v>15.170273616004124</v>
      </c>
    </row>
    <row r="96" spans="1:29" x14ac:dyDescent="0.25">
      <c r="A96" s="1" t="s">
        <v>103</v>
      </c>
      <c r="B96" s="1" t="s">
        <v>108</v>
      </c>
      <c r="C96" s="16">
        <v>1142.8</v>
      </c>
      <c r="D96" s="6">
        <v>9855316.5199999996</v>
      </c>
      <c r="E96" s="7">
        <v>-1195718.1432744854</v>
      </c>
      <c r="F96" s="6">
        <v>8659598.3767255135</v>
      </c>
      <c r="G96" s="6">
        <v>1329349.97</v>
      </c>
      <c r="H96" s="6">
        <v>249370.05550000002</v>
      </c>
      <c r="I96" s="6">
        <v>7080878.351225514</v>
      </c>
      <c r="J96" s="6">
        <v>0</v>
      </c>
      <c r="K96" s="14">
        <v>7577.527456007625</v>
      </c>
      <c r="L96" s="15">
        <v>1149.1999999999998</v>
      </c>
      <c r="M96" s="5">
        <v>10022074.299999999</v>
      </c>
      <c r="N96" s="3">
        <v>-1185639.056672527</v>
      </c>
      <c r="O96" s="5">
        <v>8836435.2433274724</v>
      </c>
      <c r="P96" s="5">
        <v>1489515.26</v>
      </c>
      <c r="Q96" s="5">
        <v>234992.62</v>
      </c>
      <c r="R96" s="5">
        <v>7111927.3633274725</v>
      </c>
      <c r="S96" s="5">
        <v>0</v>
      </c>
      <c r="T96" s="14">
        <v>7689.2057460211226</v>
      </c>
      <c r="U96" s="4">
        <f t="shared" si="18"/>
        <v>6.3999999999998636</v>
      </c>
      <c r="V96" s="3">
        <f t="shared" si="19"/>
        <v>166757.77999999933</v>
      </c>
      <c r="W96" s="3">
        <f t="shared" si="20"/>
        <v>10079.086601958377</v>
      </c>
      <c r="X96" s="3">
        <f t="shared" si="21"/>
        <v>176836.86660195887</v>
      </c>
      <c r="Y96" s="3">
        <f t="shared" si="22"/>
        <v>160165.29000000004</v>
      </c>
      <c r="Z96" s="3">
        <f t="shared" si="23"/>
        <v>-14377.435500000021</v>
      </c>
      <c r="AA96" s="3">
        <f t="shared" si="24"/>
        <v>31049.012101958506</v>
      </c>
      <c r="AB96" s="3">
        <f t="shared" si="25"/>
        <v>0</v>
      </c>
      <c r="AC96" s="2">
        <f t="shared" si="26"/>
        <v>111.67829001349764</v>
      </c>
    </row>
    <row r="97" spans="1:29" x14ac:dyDescent="0.25">
      <c r="A97" s="1" t="s">
        <v>103</v>
      </c>
      <c r="B97" s="1" t="s">
        <v>107</v>
      </c>
      <c r="C97" s="16">
        <v>184.4</v>
      </c>
      <c r="D97" s="6">
        <v>2509774.83</v>
      </c>
      <c r="E97" s="7">
        <v>-304503.99981315236</v>
      </c>
      <c r="F97" s="6">
        <v>2205270.8301868476</v>
      </c>
      <c r="G97" s="6">
        <v>342237.53</v>
      </c>
      <c r="H97" s="6">
        <v>70071.744600000005</v>
      </c>
      <c r="I97" s="6">
        <v>1792961.5555868475</v>
      </c>
      <c r="J97" s="6">
        <v>0</v>
      </c>
      <c r="K97" s="14">
        <v>11959.169361100041</v>
      </c>
      <c r="L97" s="15">
        <v>188.8</v>
      </c>
      <c r="M97" s="5">
        <v>2516636.94</v>
      </c>
      <c r="N97" s="3">
        <v>-297725.09744103928</v>
      </c>
      <c r="O97" s="5">
        <v>2218911.8425589604</v>
      </c>
      <c r="P97" s="5">
        <v>339980.44</v>
      </c>
      <c r="Q97" s="5">
        <v>64411.71</v>
      </c>
      <c r="R97" s="5">
        <v>1814519.6925589605</v>
      </c>
      <c r="S97" s="5">
        <v>0</v>
      </c>
      <c r="T97" s="14">
        <v>11752.711030502967</v>
      </c>
      <c r="U97" s="4">
        <f t="shared" si="18"/>
        <v>4.4000000000000057</v>
      </c>
      <c r="V97" s="3">
        <f t="shared" si="19"/>
        <v>6862.1099999998696</v>
      </c>
      <c r="W97" s="3">
        <f t="shared" si="20"/>
        <v>6778.9023721130798</v>
      </c>
      <c r="X97" s="3">
        <f t="shared" si="21"/>
        <v>13641.012372112833</v>
      </c>
      <c r="Y97" s="3">
        <f t="shared" si="22"/>
        <v>-2257.0900000000256</v>
      </c>
      <c r="Z97" s="3">
        <f t="shared" si="23"/>
        <v>-5660.0346000000063</v>
      </c>
      <c r="AA97" s="3">
        <f t="shared" si="24"/>
        <v>21558.136972113047</v>
      </c>
      <c r="AB97" s="3">
        <f t="shared" si="25"/>
        <v>0</v>
      </c>
      <c r="AC97" s="2">
        <f t="shared" si="26"/>
        <v>-206.45833059707365</v>
      </c>
    </row>
    <row r="98" spans="1:29" x14ac:dyDescent="0.25">
      <c r="A98" s="1" t="s">
        <v>103</v>
      </c>
      <c r="B98" s="1" t="s">
        <v>106</v>
      </c>
      <c r="C98" s="16">
        <v>357.7</v>
      </c>
      <c r="D98" s="6">
        <v>3588314.84</v>
      </c>
      <c r="E98" s="7">
        <v>-435360.25953726366</v>
      </c>
      <c r="F98" s="6">
        <v>3152954.5804627361</v>
      </c>
      <c r="G98" s="6">
        <v>970543.92</v>
      </c>
      <c r="H98" s="6">
        <v>180886.41640000002</v>
      </c>
      <c r="I98" s="6">
        <v>2001524.2440627362</v>
      </c>
      <c r="J98" s="6">
        <v>0</v>
      </c>
      <c r="K98" s="14">
        <v>8814.5221707093551</v>
      </c>
      <c r="L98" s="15">
        <v>356.9</v>
      </c>
      <c r="M98" s="5">
        <v>3611268.79</v>
      </c>
      <c r="N98" s="3">
        <v>-427223.06714155362</v>
      </c>
      <c r="O98" s="5">
        <v>3184045.7228584467</v>
      </c>
      <c r="P98" s="5">
        <v>989760.12</v>
      </c>
      <c r="Q98" s="5">
        <v>165105.04999999999</v>
      </c>
      <c r="R98" s="5">
        <v>2029180.5528584465</v>
      </c>
      <c r="S98" s="5">
        <v>0</v>
      </c>
      <c r="T98" s="14">
        <v>8921.3945723128236</v>
      </c>
      <c r="U98" s="4">
        <f t="shared" si="18"/>
        <v>-0.80000000000001137</v>
      </c>
      <c r="V98" s="3">
        <f t="shared" si="19"/>
        <v>22953.950000000186</v>
      </c>
      <c r="W98" s="3">
        <f t="shared" si="20"/>
        <v>8137.1923957100371</v>
      </c>
      <c r="X98" s="3">
        <f t="shared" si="21"/>
        <v>31091.142395710573</v>
      </c>
      <c r="Y98" s="3">
        <f t="shared" si="22"/>
        <v>19216.199999999953</v>
      </c>
      <c r="Z98" s="3">
        <f t="shared" si="23"/>
        <v>-15781.366400000028</v>
      </c>
      <c r="AA98" s="3">
        <f t="shared" si="24"/>
        <v>27656.308795710327</v>
      </c>
      <c r="AB98" s="3">
        <f t="shared" si="25"/>
        <v>0</v>
      </c>
      <c r="AC98" s="2">
        <f t="shared" si="26"/>
        <v>106.87240160346846</v>
      </c>
    </row>
    <row r="99" spans="1:29" x14ac:dyDescent="0.25">
      <c r="A99" s="1" t="s">
        <v>103</v>
      </c>
      <c r="B99" s="1" t="s">
        <v>105</v>
      </c>
      <c r="C99" s="16">
        <v>120.4</v>
      </c>
      <c r="D99" s="6">
        <v>1846053.23</v>
      </c>
      <c r="E99" s="7">
        <v>-223976.50406072059</v>
      </c>
      <c r="F99" s="6">
        <v>1622076.7259392794</v>
      </c>
      <c r="G99" s="6">
        <v>247245.24</v>
      </c>
      <c r="H99" s="6">
        <v>56047.429400000008</v>
      </c>
      <c r="I99" s="6">
        <v>1318784.0565392794</v>
      </c>
      <c r="J99" s="6">
        <v>0</v>
      </c>
      <c r="K99" s="14">
        <v>13472.398055974081</v>
      </c>
      <c r="L99" s="15">
        <v>111.9</v>
      </c>
      <c r="M99" s="5">
        <v>1734161.3499999999</v>
      </c>
      <c r="N99" s="3">
        <v>-205156.07503847344</v>
      </c>
      <c r="O99" s="5">
        <v>1529005.2749615265</v>
      </c>
      <c r="P99" s="5">
        <v>324736.05</v>
      </c>
      <c r="Q99" s="5">
        <v>51323</v>
      </c>
      <c r="R99" s="5">
        <v>1152946.2249615265</v>
      </c>
      <c r="S99" s="5">
        <v>0</v>
      </c>
      <c r="T99" s="14">
        <v>13664.032841479235</v>
      </c>
      <c r="U99" s="4">
        <f t="shared" si="18"/>
        <v>-8.5</v>
      </c>
      <c r="V99" s="3">
        <f t="shared" si="19"/>
        <v>-111891.88000000012</v>
      </c>
      <c r="W99" s="3">
        <f t="shared" si="20"/>
        <v>18820.429022247146</v>
      </c>
      <c r="X99" s="3">
        <f t="shared" si="21"/>
        <v>-93071.450977752917</v>
      </c>
      <c r="Y99" s="3">
        <f t="shared" si="22"/>
        <v>77490.81</v>
      </c>
      <c r="Z99" s="3">
        <f t="shared" si="23"/>
        <v>-4724.4294000000082</v>
      </c>
      <c r="AA99" s="3">
        <f t="shared" si="24"/>
        <v>-165837.83157775295</v>
      </c>
      <c r="AB99" s="3">
        <f t="shared" si="25"/>
        <v>0</v>
      </c>
      <c r="AC99" s="2">
        <f t="shared" si="26"/>
        <v>191.63478550515356</v>
      </c>
    </row>
    <row r="100" spans="1:29" x14ac:dyDescent="0.25">
      <c r="A100" s="1" t="s">
        <v>103</v>
      </c>
      <c r="B100" s="1" t="s">
        <v>104</v>
      </c>
      <c r="C100" s="16">
        <v>433.9</v>
      </c>
      <c r="D100" s="6">
        <v>3395853.11</v>
      </c>
      <c r="E100" s="7">
        <v>-412009.41312051204</v>
      </c>
      <c r="F100" s="6">
        <v>2983843.696879488</v>
      </c>
      <c r="G100" s="6">
        <v>262078.62</v>
      </c>
      <c r="H100" s="6">
        <v>26610.2251</v>
      </c>
      <c r="I100" s="6">
        <v>2695154.8517794879</v>
      </c>
      <c r="J100" s="6">
        <v>0</v>
      </c>
      <c r="K100" s="14">
        <v>6876.800407650353</v>
      </c>
      <c r="L100" s="15">
        <v>443.9</v>
      </c>
      <c r="M100" s="5">
        <v>3478994.67</v>
      </c>
      <c r="N100" s="3">
        <v>-411574.67358903436</v>
      </c>
      <c r="O100" s="5">
        <v>3067419.9964109655</v>
      </c>
      <c r="P100" s="5">
        <v>294603.68</v>
      </c>
      <c r="Q100" s="5">
        <v>25744.54</v>
      </c>
      <c r="R100" s="5">
        <v>2747071.7764109652</v>
      </c>
      <c r="S100" s="5">
        <v>0</v>
      </c>
      <c r="T100" s="14">
        <v>6910.1599378485371</v>
      </c>
      <c r="U100" s="4">
        <f t="shared" ref="U100:U131" si="27">L100-C100</f>
        <v>10</v>
      </c>
      <c r="V100" s="3">
        <f t="shared" ref="V100:V131" si="28">M100-D100</f>
        <v>83141.560000000056</v>
      </c>
      <c r="W100" s="3">
        <f t="shared" ref="W100:W131" si="29">N100-E100</f>
        <v>434.73953147768043</v>
      </c>
      <c r="X100" s="3">
        <f t="shared" ref="X100:X131" si="30">O100-F100</f>
        <v>83576.299531477503</v>
      </c>
      <c r="Y100" s="3">
        <f t="shared" ref="Y100:Y131" si="31">P100-G100</f>
        <v>32525.059999999998</v>
      </c>
      <c r="Z100" s="3">
        <f t="shared" ref="Z100:Z131" si="32">Q100-H100</f>
        <v>-865.68509999999878</v>
      </c>
      <c r="AA100" s="3">
        <f t="shared" ref="AA100:AA131" si="33">R100-I100</f>
        <v>51916.924631477334</v>
      </c>
      <c r="AB100" s="3">
        <f t="shared" ref="AB100:AB131" si="34">S100-J100</f>
        <v>0</v>
      </c>
      <c r="AC100" s="2">
        <f t="shared" ref="AC100:AC131" si="35">T100-K100</f>
        <v>33.359530198184075</v>
      </c>
    </row>
    <row r="101" spans="1:29" x14ac:dyDescent="0.25">
      <c r="A101" s="1" t="s">
        <v>103</v>
      </c>
      <c r="B101" s="1" t="s">
        <v>102</v>
      </c>
      <c r="C101" s="16">
        <v>50</v>
      </c>
      <c r="D101" s="6">
        <v>802365.53</v>
      </c>
      <c r="E101" s="7">
        <v>-97348.778175928994</v>
      </c>
      <c r="F101" s="6">
        <v>705016.75182407105</v>
      </c>
      <c r="G101" s="6">
        <v>162647.75</v>
      </c>
      <c r="H101" s="6">
        <v>13551.637900000002</v>
      </c>
      <c r="I101" s="6">
        <v>528817.36392407108</v>
      </c>
      <c r="J101" s="6">
        <v>0</v>
      </c>
      <c r="K101" s="14">
        <v>14100.335036481421</v>
      </c>
      <c r="L101" s="15">
        <v>50</v>
      </c>
      <c r="M101" s="5">
        <v>782291.19000000006</v>
      </c>
      <c r="N101" s="3">
        <v>-92547.207373510377</v>
      </c>
      <c r="O101" s="5">
        <v>689743.98262648971</v>
      </c>
      <c r="P101" s="5">
        <v>174699.71</v>
      </c>
      <c r="Q101" s="5">
        <v>20478.439999999999</v>
      </c>
      <c r="R101" s="5">
        <v>494565.83262648975</v>
      </c>
      <c r="S101" s="5">
        <v>0</v>
      </c>
      <c r="T101" s="14">
        <v>13794.879652529795</v>
      </c>
      <c r="U101" s="4">
        <f t="shared" si="27"/>
        <v>0</v>
      </c>
      <c r="V101" s="3">
        <f t="shared" si="28"/>
        <v>-20074.339999999967</v>
      </c>
      <c r="W101" s="3">
        <f t="shared" si="29"/>
        <v>4801.5708024186169</v>
      </c>
      <c r="X101" s="3">
        <f t="shared" si="30"/>
        <v>-15272.769197581336</v>
      </c>
      <c r="Y101" s="3">
        <f t="shared" si="31"/>
        <v>12051.959999999992</v>
      </c>
      <c r="Z101" s="3">
        <f t="shared" si="32"/>
        <v>6926.8020999999972</v>
      </c>
      <c r="AA101" s="3">
        <f t="shared" si="33"/>
        <v>-34251.531297581329</v>
      </c>
      <c r="AB101" s="3">
        <f t="shared" si="34"/>
        <v>0</v>
      </c>
      <c r="AC101" s="2">
        <f t="shared" si="35"/>
        <v>-305.45538395162657</v>
      </c>
    </row>
    <row r="102" spans="1:29" x14ac:dyDescent="0.25">
      <c r="A102" s="1" t="s">
        <v>99</v>
      </c>
      <c r="B102" s="1" t="s">
        <v>101</v>
      </c>
      <c r="C102" s="16">
        <v>157.6</v>
      </c>
      <c r="D102" s="6">
        <v>2254403.6800000002</v>
      </c>
      <c r="E102" s="7">
        <v>-52.017600000108359</v>
      </c>
      <c r="F102" s="6">
        <v>2254351.6624000003</v>
      </c>
      <c r="G102" s="6">
        <v>2155925.81</v>
      </c>
      <c r="H102" s="6">
        <v>98425.852400000003</v>
      </c>
      <c r="I102" s="6">
        <v>2.0372681319713593E-10</v>
      </c>
      <c r="J102" s="6">
        <v>0</v>
      </c>
      <c r="K102" s="14">
        <v>14304.261817258885</v>
      </c>
      <c r="L102" s="15">
        <v>157.5</v>
      </c>
      <c r="M102" s="5">
        <v>2222251.9</v>
      </c>
      <c r="N102" s="3">
        <v>-20.749999999854481</v>
      </c>
      <c r="O102" s="5">
        <v>2222231.15</v>
      </c>
      <c r="P102" s="5">
        <v>2059689.57</v>
      </c>
      <c r="Q102" s="5">
        <v>162541.57999999999</v>
      </c>
      <c r="R102" s="5">
        <v>0</v>
      </c>
      <c r="S102" s="5">
        <v>0</v>
      </c>
      <c r="T102" s="14">
        <v>14109.404126984127</v>
      </c>
      <c r="U102" s="4">
        <f t="shared" si="27"/>
        <v>-9.9999999999994316E-2</v>
      </c>
      <c r="V102" s="3">
        <f t="shared" si="28"/>
        <v>-32151.780000000261</v>
      </c>
      <c r="W102" s="3">
        <f t="shared" si="29"/>
        <v>31.267600000253879</v>
      </c>
      <c r="X102" s="3">
        <f t="shared" si="30"/>
        <v>-32120.512400000356</v>
      </c>
      <c r="Y102" s="3">
        <f t="shared" si="31"/>
        <v>-96236.239999999991</v>
      </c>
      <c r="Z102" s="3">
        <f t="shared" si="32"/>
        <v>64115.727599999984</v>
      </c>
      <c r="AA102" s="3">
        <f t="shared" si="33"/>
        <v>-2.0372681319713593E-10</v>
      </c>
      <c r="AB102" s="3">
        <f t="shared" si="34"/>
        <v>0</v>
      </c>
      <c r="AC102" s="2">
        <f t="shared" si="35"/>
        <v>-194.85769027475726</v>
      </c>
    </row>
    <row r="103" spans="1:29" x14ac:dyDescent="0.25">
      <c r="A103" s="1" t="s">
        <v>99</v>
      </c>
      <c r="B103" s="1" t="s">
        <v>100</v>
      </c>
      <c r="C103" s="16">
        <v>479.9</v>
      </c>
      <c r="D103" s="6">
        <v>4300311.0599999996</v>
      </c>
      <c r="E103" s="7">
        <v>-521744.78067051811</v>
      </c>
      <c r="F103" s="6">
        <v>3778566.2793294815</v>
      </c>
      <c r="G103" s="6">
        <v>1804559.02</v>
      </c>
      <c r="H103" s="6">
        <v>123650.573</v>
      </c>
      <c r="I103" s="6">
        <v>1850356.6863294814</v>
      </c>
      <c r="J103" s="6">
        <v>0</v>
      </c>
      <c r="K103" s="14">
        <v>7873.6534264002539</v>
      </c>
      <c r="L103" s="15">
        <v>493.8</v>
      </c>
      <c r="M103" s="5">
        <v>4424054.6599999992</v>
      </c>
      <c r="N103" s="3">
        <v>-523377.879342812</v>
      </c>
      <c r="O103" s="5">
        <v>3900676.7806571871</v>
      </c>
      <c r="P103" s="5">
        <v>1703743.68</v>
      </c>
      <c r="Q103" s="5">
        <v>143176.38</v>
      </c>
      <c r="R103" s="5">
        <v>2053756.7206571875</v>
      </c>
      <c r="S103" s="5">
        <v>0</v>
      </c>
      <c r="T103" s="14">
        <v>7899.3049426026464</v>
      </c>
      <c r="U103" s="4">
        <f t="shared" si="27"/>
        <v>13.900000000000034</v>
      </c>
      <c r="V103" s="3">
        <f t="shared" si="28"/>
        <v>123743.59999999963</v>
      </c>
      <c r="W103" s="3">
        <f t="shared" si="29"/>
        <v>-1633.0986722938833</v>
      </c>
      <c r="X103" s="3">
        <f t="shared" si="30"/>
        <v>122110.50132770557</v>
      </c>
      <c r="Y103" s="3">
        <f t="shared" si="31"/>
        <v>-100815.34000000008</v>
      </c>
      <c r="Z103" s="3">
        <f t="shared" si="32"/>
        <v>19525.807000000001</v>
      </c>
      <c r="AA103" s="3">
        <f t="shared" si="33"/>
        <v>203400.03432770609</v>
      </c>
      <c r="AB103" s="3">
        <f t="shared" si="34"/>
        <v>0</v>
      </c>
      <c r="AC103" s="2">
        <f t="shared" si="35"/>
        <v>25.651516202392486</v>
      </c>
    </row>
    <row r="104" spans="1:29" x14ac:dyDescent="0.25">
      <c r="A104" s="1" t="s">
        <v>99</v>
      </c>
      <c r="B104" s="1" t="s">
        <v>98</v>
      </c>
      <c r="C104" s="16">
        <v>50</v>
      </c>
      <c r="D104" s="6">
        <v>841083.46000000008</v>
      </c>
      <c r="E104" s="7">
        <v>-102046.31693859388</v>
      </c>
      <c r="F104" s="6">
        <v>739037.14306140621</v>
      </c>
      <c r="G104" s="6">
        <v>173985</v>
      </c>
      <c r="H104" s="6">
        <v>21993.8475</v>
      </c>
      <c r="I104" s="6">
        <v>543058.29556140618</v>
      </c>
      <c r="J104" s="6">
        <v>0</v>
      </c>
      <c r="K104" s="14">
        <v>14780.742861228124</v>
      </c>
      <c r="L104" s="15">
        <v>50</v>
      </c>
      <c r="M104" s="5">
        <v>831067.5</v>
      </c>
      <c r="N104" s="3">
        <v>-98317.579498606938</v>
      </c>
      <c r="O104" s="5">
        <v>732749.92050139303</v>
      </c>
      <c r="P104" s="5">
        <v>175539.23</v>
      </c>
      <c r="Q104" s="5">
        <v>15286.18</v>
      </c>
      <c r="R104" s="5">
        <v>541924.510501393</v>
      </c>
      <c r="S104" s="5">
        <v>0</v>
      </c>
      <c r="T104" s="14">
        <v>14654.99841002786</v>
      </c>
      <c r="U104" s="4">
        <f t="shared" si="27"/>
        <v>0</v>
      </c>
      <c r="V104" s="3">
        <f t="shared" si="28"/>
        <v>-10015.960000000079</v>
      </c>
      <c r="W104" s="3">
        <f t="shared" si="29"/>
        <v>3728.7374399869441</v>
      </c>
      <c r="X104" s="3">
        <f t="shared" si="30"/>
        <v>-6287.2225600131787</v>
      </c>
      <c r="Y104" s="3">
        <f t="shared" si="31"/>
        <v>1554.2300000000105</v>
      </c>
      <c r="Z104" s="3">
        <f t="shared" si="32"/>
        <v>-6707.6674999999996</v>
      </c>
      <c r="AA104" s="3">
        <f t="shared" si="33"/>
        <v>-1133.7850600131787</v>
      </c>
      <c r="AB104" s="3">
        <f t="shared" si="34"/>
        <v>0</v>
      </c>
      <c r="AC104" s="2">
        <f t="shared" si="35"/>
        <v>-125.74445120026394</v>
      </c>
    </row>
    <row r="105" spans="1:29" x14ac:dyDescent="0.25">
      <c r="A105" s="1" t="s">
        <v>94</v>
      </c>
      <c r="B105" s="1" t="s">
        <v>97</v>
      </c>
      <c r="C105" s="16">
        <v>2148.4</v>
      </c>
      <c r="D105" s="6">
        <v>17051471.609999999</v>
      </c>
      <c r="E105" s="7">
        <v>-2068807.6260392701</v>
      </c>
      <c r="F105" s="6">
        <v>14982663.983960729</v>
      </c>
      <c r="G105" s="6">
        <v>4797124</v>
      </c>
      <c r="H105" s="6">
        <v>588262.64340000006</v>
      </c>
      <c r="I105" s="6">
        <v>9597277.3405607287</v>
      </c>
      <c r="J105" s="6">
        <v>0</v>
      </c>
      <c r="K105" s="14">
        <v>6973.8707800971551</v>
      </c>
      <c r="L105" s="15">
        <v>2153</v>
      </c>
      <c r="M105" s="5">
        <v>17185422.059999999</v>
      </c>
      <c r="N105" s="3">
        <v>-2033082.871849956</v>
      </c>
      <c r="O105" s="5">
        <v>15152339.188150043</v>
      </c>
      <c r="P105" s="5">
        <v>5183009.1900000004</v>
      </c>
      <c r="Q105" s="5">
        <v>549737.63</v>
      </c>
      <c r="R105" s="5">
        <v>9419592.3681500424</v>
      </c>
      <c r="S105" s="5">
        <v>0</v>
      </c>
      <c r="T105" s="14">
        <v>7037.7794650023425</v>
      </c>
      <c r="U105" s="4">
        <f t="shared" si="27"/>
        <v>4.5999999999999091</v>
      </c>
      <c r="V105" s="3">
        <f t="shared" si="28"/>
        <v>133950.44999999925</v>
      </c>
      <c r="W105" s="3">
        <f t="shared" si="29"/>
        <v>35724.754189314088</v>
      </c>
      <c r="X105" s="3">
        <f t="shared" si="30"/>
        <v>169675.20418931358</v>
      </c>
      <c r="Y105" s="3">
        <f t="shared" si="31"/>
        <v>385885.19000000041</v>
      </c>
      <c r="Z105" s="3">
        <f t="shared" si="32"/>
        <v>-38525.013400000054</v>
      </c>
      <c r="AA105" s="3">
        <f t="shared" si="33"/>
        <v>-177684.97241068631</v>
      </c>
      <c r="AB105" s="3">
        <f t="shared" si="34"/>
        <v>0</v>
      </c>
      <c r="AC105" s="2">
        <f t="shared" si="35"/>
        <v>63.908684905187329</v>
      </c>
    </row>
    <row r="106" spans="1:29" x14ac:dyDescent="0.25">
      <c r="A106" s="1" t="s">
        <v>94</v>
      </c>
      <c r="B106" s="1" t="s">
        <v>96</v>
      </c>
      <c r="C106" s="16">
        <v>185.8</v>
      </c>
      <c r="D106" s="6">
        <v>2489004.8199999998</v>
      </c>
      <c r="E106" s="7">
        <v>-301984.03226643853</v>
      </c>
      <c r="F106" s="6">
        <v>2187020.7877335614</v>
      </c>
      <c r="G106" s="6">
        <v>380302.64</v>
      </c>
      <c r="H106" s="6">
        <v>34050.502199999995</v>
      </c>
      <c r="I106" s="6">
        <v>1772667.6455335612</v>
      </c>
      <c r="J106" s="6">
        <v>0</v>
      </c>
      <c r="K106" s="14">
        <v>11770.833087909372</v>
      </c>
      <c r="L106" s="15">
        <v>187.2</v>
      </c>
      <c r="M106" s="5">
        <v>2526477.7799999998</v>
      </c>
      <c r="N106" s="3">
        <v>-298889.29597970558</v>
      </c>
      <c r="O106" s="5">
        <v>2227588.4840202942</v>
      </c>
      <c r="P106" s="5">
        <v>667548</v>
      </c>
      <c r="Q106" s="5">
        <v>39644.589999999997</v>
      </c>
      <c r="R106" s="5">
        <v>1520395.8940202941</v>
      </c>
      <c r="S106" s="5">
        <v>0</v>
      </c>
      <c r="T106" s="14">
        <v>11899.511132587042</v>
      </c>
      <c r="U106" s="4">
        <f t="shared" si="27"/>
        <v>1.3999999999999773</v>
      </c>
      <c r="V106" s="3">
        <f t="shared" si="28"/>
        <v>37472.959999999963</v>
      </c>
      <c r="W106" s="3">
        <f t="shared" si="29"/>
        <v>3094.7362867329502</v>
      </c>
      <c r="X106" s="3">
        <f t="shared" si="30"/>
        <v>40567.696286732797</v>
      </c>
      <c r="Y106" s="3">
        <f t="shared" si="31"/>
        <v>287245.36</v>
      </c>
      <c r="Z106" s="3">
        <f t="shared" si="32"/>
        <v>5594.0878000000012</v>
      </c>
      <c r="AA106" s="3">
        <f t="shared" si="33"/>
        <v>-252271.75151326717</v>
      </c>
      <c r="AB106" s="3">
        <f t="shared" si="34"/>
        <v>0</v>
      </c>
      <c r="AC106" s="2">
        <f t="shared" si="35"/>
        <v>128.67804467767019</v>
      </c>
    </row>
    <row r="107" spans="1:29" x14ac:dyDescent="0.25">
      <c r="A107" s="1" t="s">
        <v>94</v>
      </c>
      <c r="B107" s="1" t="s">
        <v>95</v>
      </c>
      <c r="C107" s="16">
        <v>314</v>
      </c>
      <c r="D107" s="6">
        <v>3341640.35</v>
      </c>
      <c r="E107" s="7">
        <v>-405431.92972894001</v>
      </c>
      <c r="F107" s="6">
        <v>2936208.42027106</v>
      </c>
      <c r="G107" s="6">
        <v>495452.59</v>
      </c>
      <c r="H107" s="6">
        <v>58038.491500000004</v>
      </c>
      <c r="I107" s="6">
        <v>2382717.3387710601</v>
      </c>
      <c r="J107" s="6">
        <v>0</v>
      </c>
      <c r="K107" s="14">
        <v>9350.9822301626118</v>
      </c>
      <c r="L107" s="15">
        <v>312.70000000000005</v>
      </c>
      <c r="M107" s="5">
        <v>3347646.65</v>
      </c>
      <c r="N107" s="3">
        <v>-396035.84022311086</v>
      </c>
      <c r="O107" s="5">
        <v>2951610.8097768892</v>
      </c>
      <c r="P107" s="5">
        <v>567608.06999999995</v>
      </c>
      <c r="Q107" s="5">
        <v>56783.68</v>
      </c>
      <c r="R107" s="5">
        <v>2327219.0597768892</v>
      </c>
      <c r="S107" s="5">
        <v>0</v>
      </c>
      <c r="T107" s="14">
        <v>9439.1135586085347</v>
      </c>
      <c r="U107" s="4">
        <f t="shared" si="27"/>
        <v>-1.2999999999999545</v>
      </c>
      <c r="V107" s="3">
        <f t="shared" si="28"/>
        <v>6006.2999999998137</v>
      </c>
      <c r="W107" s="3">
        <f t="shared" si="29"/>
        <v>9396.0895058291499</v>
      </c>
      <c r="X107" s="3">
        <f t="shared" si="30"/>
        <v>15402.389505829196</v>
      </c>
      <c r="Y107" s="3">
        <f t="shared" si="31"/>
        <v>72155.479999999923</v>
      </c>
      <c r="Z107" s="3">
        <f t="shared" si="32"/>
        <v>-1254.8115000000034</v>
      </c>
      <c r="AA107" s="3">
        <f t="shared" si="33"/>
        <v>-55498.278994170949</v>
      </c>
      <c r="AB107" s="3">
        <f t="shared" si="34"/>
        <v>0</v>
      </c>
      <c r="AC107" s="2">
        <f t="shared" si="35"/>
        <v>88.131328445922918</v>
      </c>
    </row>
    <row r="108" spans="1:29" x14ac:dyDescent="0.25">
      <c r="A108" s="1" t="s">
        <v>94</v>
      </c>
      <c r="B108" s="1" t="s">
        <v>93</v>
      </c>
      <c r="C108" s="16">
        <v>174.2</v>
      </c>
      <c r="D108" s="6">
        <v>2396984.71</v>
      </c>
      <c r="E108" s="7">
        <v>-290819.48825105123</v>
      </c>
      <c r="F108" s="6">
        <v>2106165.2217489486</v>
      </c>
      <c r="G108" s="6">
        <v>990310.49</v>
      </c>
      <c r="H108" s="6">
        <v>136681.44289999999</v>
      </c>
      <c r="I108" s="6">
        <v>979173.28884894855</v>
      </c>
      <c r="J108" s="6">
        <v>0</v>
      </c>
      <c r="K108" s="14">
        <v>12090.500698903264</v>
      </c>
      <c r="L108" s="15">
        <v>172.2</v>
      </c>
      <c r="M108" s="5">
        <v>2371050.9299999997</v>
      </c>
      <c r="N108" s="3">
        <v>-280501.87055265775</v>
      </c>
      <c r="O108" s="5">
        <v>2090549.0594473421</v>
      </c>
      <c r="P108" s="5">
        <v>1057236.02</v>
      </c>
      <c r="Q108" s="5">
        <v>123366.89</v>
      </c>
      <c r="R108" s="5">
        <v>909946.14944734203</v>
      </c>
      <c r="S108" s="5">
        <v>0</v>
      </c>
      <c r="T108" s="14">
        <v>12140.238440460756</v>
      </c>
      <c r="U108" s="4">
        <f t="shared" si="27"/>
        <v>-2</v>
      </c>
      <c r="V108" s="3">
        <f t="shared" si="28"/>
        <v>-25933.780000000261</v>
      </c>
      <c r="W108" s="3">
        <f t="shared" si="29"/>
        <v>10317.617698393471</v>
      </c>
      <c r="X108" s="3">
        <f t="shared" si="30"/>
        <v>-15616.162301606499</v>
      </c>
      <c r="Y108" s="3">
        <f t="shared" si="31"/>
        <v>66925.530000000028</v>
      </c>
      <c r="Z108" s="3">
        <f t="shared" si="32"/>
        <v>-13314.552899999995</v>
      </c>
      <c r="AA108" s="3">
        <f t="shared" si="33"/>
        <v>-69227.139401606517</v>
      </c>
      <c r="AB108" s="3">
        <f t="shared" si="34"/>
        <v>0</v>
      </c>
      <c r="AC108" s="2">
        <f t="shared" si="35"/>
        <v>49.737741557491972</v>
      </c>
    </row>
    <row r="109" spans="1:29" x14ac:dyDescent="0.25">
      <c r="A109" s="1" t="s">
        <v>90</v>
      </c>
      <c r="B109" s="1" t="s">
        <v>92</v>
      </c>
      <c r="C109" s="16">
        <v>142.30000000000001</v>
      </c>
      <c r="D109" s="6">
        <v>2111028.0699999998</v>
      </c>
      <c r="E109" s="7">
        <v>-256125.16443669942</v>
      </c>
      <c r="F109" s="6">
        <v>1854902.9055633005</v>
      </c>
      <c r="G109" s="6">
        <v>1431230</v>
      </c>
      <c r="H109" s="6">
        <v>100298.2173</v>
      </c>
      <c r="I109" s="6">
        <v>323374.68826330046</v>
      </c>
      <c r="J109" s="6">
        <v>0</v>
      </c>
      <c r="K109" s="14">
        <v>13035.157453009841</v>
      </c>
      <c r="L109" s="15">
        <v>140</v>
      </c>
      <c r="M109" s="5">
        <v>2070992.16</v>
      </c>
      <c r="N109" s="3">
        <v>-245004.08971809351</v>
      </c>
      <c r="O109" s="5">
        <v>1825988.0702819065</v>
      </c>
      <c r="P109" s="5">
        <v>1414586.85</v>
      </c>
      <c r="Q109" s="5">
        <v>95677.15</v>
      </c>
      <c r="R109" s="5">
        <v>315724.0702819064</v>
      </c>
      <c r="S109" s="5">
        <v>0</v>
      </c>
      <c r="T109" s="14">
        <v>13042.771930585046</v>
      </c>
      <c r="U109" s="4">
        <f t="shared" si="27"/>
        <v>-2.3000000000000114</v>
      </c>
      <c r="V109" s="3">
        <f t="shared" si="28"/>
        <v>-40035.909999999916</v>
      </c>
      <c r="W109" s="3">
        <f t="shared" si="29"/>
        <v>11121.074718605902</v>
      </c>
      <c r="X109" s="3">
        <f t="shared" si="30"/>
        <v>-28914.835281393956</v>
      </c>
      <c r="Y109" s="3">
        <f t="shared" si="31"/>
        <v>-16643.149999999907</v>
      </c>
      <c r="Z109" s="3">
        <f t="shared" si="32"/>
        <v>-4621.0673000000097</v>
      </c>
      <c r="AA109" s="3">
        <f t="shared" si="33"/>
        <v>-7650.6179813940544</v>
      </c>
      <c r="AB109" s="3">
        <f t="shared" si="34"/>
        <v>0</v>
      </c>
      <c r="AC109" s="2">
        <f t="shared" si="35"/>
        <v>7.6144775752054557</v>
      </c>
    </row>
    <row r="110" spans="1:29" x14ac:dyDescent="0.25">
      <c r="A110" s="1" t="s">
        <v>90</v>
      </c>
      <c r="B110" s="1" t="s">
        <v>91</v>
      </c>
      <c r="C110" s="16">
        <v>476.9</v>
      </c>
      <c r="D110" s="6">
        <v>4309806.7799999993</v>
      </c>
      <c r="E110" s="7">
        <v>-522896.86996814871</v>
      </c>
      <c r="F110" s="6">
        <v>3786909.9100318504</v>
      </c>
      <c r="G110" s="6">
        <v>1756842.38</v>
      </c>
      <c r="H110" s="6">
        <v>267280.27230000001</v>
      </c>
      <c r="I110" s="6">
        <v>1762787.2577318505</v>
      </c>
      <c r="J110" s="6">
        <v>0</v>
      </c>
      <c r="K110" s="14">
        <v>7940.6791990602869</v>
      </c>
      <c r="L110" s="15">
        <v>448.2</v>
      </c>
      <c r="M110" s="5">
        <v>4114677.47</v>
      </c>
      <c r="N110" s="3">
        <v>-486777.70369777654</v>
      </c>
      <c r="O110" s="5">
        <v>3627899.7663022238</v>
      </c>
      <c r="P110" s="5">
        <v>1811756.86</v>
      </c>
      <c r="Q110" s="5">
        <v>224545.9</v>
      </c>
      <c r="R110" s="5">
        <v>1591597.0063022238</v>
      </c>
      <c r="S110" s="5">
        <v>0</v>
      </c>
      <c r="T110" s="14">
        <v>8094.3769886261134</v>
      </c>
      <c r="U110" s="4">
        <f t="shared" si="27"/>
        <v>-28.699999999999989</v>
      </c>
      <c r="V110" s="3">
        <f t="shared" si="28"/>
        <v>-195129.30999999912</v>
      </c>
      <c r="W110" s="3">
        <f t="shared" si="29"/>
        <v>36119.166270372167</v>
      </c>
      <c r="X110" s="3">
        <f t="shared" si="30"/>
        <v>-159010.14372962667</v>
      </c>
      <c r="Y110" s="3">
        <f t="shared" si="31"/>
        <v>54914.480000000214</v>
      </c>
      <c r="Z110" s="3">
        <f t="shared" si="32"/>
        <v>-42734.372300000017</v>
      </c>
      <c r="AA110" s="3">
        <f t="shared" si="33"/>
        <v>-171190.25142962672</v>
      </c>
      <c r="AB110" s="3">
        <f t="shared" si="34"/>
        <v>0</v>
      </c>
      <c r="AC110" s="2">
        <f t="shared" si="35"/>
        <v>153.6977895658265</v>
      </c>
    </row>
    <row r="111" spans="1:29" x14ac:dyDescent="0.25">
      <c r="A111" s="1" t="s">
        <v>90</v>
      </c>
      <c r="B111" s="1" t="s">
        <v>89</v>
      </c>
      <c r="C111" s="16">
        <v>22114.3</v>
      </c>
      <c r="D111" s="6">
        <v>174155089.20999998</v>
      </c>
      <c r="E111" s="7">
        <v>-21129752.605042011</v>
      </c>
      <c r="F111" s="6">
        <v>153025336.60495797</v>
      </c>
      <c r="G111" s="6">
        <v>41243034.43</v>
      </c>
      <c r="H111" s="6">
        <v>5404458.4512</v>
      </c>
      <c r="I111" s="6">
        <v>106377843.72375797</v>
      </c>
      <c r="J111" s="6">
        <v>0</v>
      </c>
      <c r="K111" s="14">
        <v>6919.7458931532074</v>
      </c>
      <c r="L111" s="15">
        <v>21744.199999999997</v>
      </c>
      <c r="M111" s="5">
        <v>171150483.83599997</v>
      </c>
      <c r="N111" s="3">
        <v>-20247574.716579542</v>
      </c>
      <c r="O111" s="5">
        <v>150902909.11942041</v>
      </c>
      <c r="P111" s="5">
        <v>39946489.579999998</v>
      </c>
      <c r="Q111" s="5">
        <v>5252412.46</v>
      </c>
      <c r="R111" s="5">
        <v>105704007.07942042</v>
      </c>
      <c r="S111" s="5">
        <v>0</v>
      </c>
      <c r="T111" s="14">
        <v>6939.9154312147803</v>
      </c>
      <c r="U111" s="4">
        <f t="shared" si="27"/>
        <v>-370.10000000000218</v>
      </c>
      <c r="V111" s="3">
        <f t="shared" si="28"/>
        <v>-3004605.3740000129</v>
      </c>
      <c r="W111" s="3">
        <f t="shared" si="29"/>
        <v>882177.88846246898</v>
      </c>
      <c r="X111" s="3">
        <f t="shared" si="30"/>
        <v>-2122427.4855375588</v>
      </c>
      <c r="Y111" s="3">
        <f t="shared" si="31"/>
        <v>-1296544.8500000015</v>
      </c>
      <c r="Z111" s="3">
        <f t="shared" si="32"/>
        <v>-152045.99120000005</v>
      </c>
      <c r="AA111" s="3">
        <f t="shared" si="33"/>
        <v>-673836.64433754981</v>
      </c>
      <c r="AB111" s="3">
        <f t="shared" si="34"/>
        <v>0</v>
      </c>
      <c r="AC111" s="2">
        <f t="shared" si="35"/>
        <v>20.169538061572894</v>
      </c>
    </row>
    <row r="112" spans="1:29" x14ac:dyDescent="0.25">
      <c r="A112" s="1" t="s">
        <v>88</v>
      </c>
      <c r="B112" s="1" t="s">
        <v>87</v>
      </c>
      <c r="C112" s="16">
        <v>79.3</v>
      </c>
      <c r="D112" s="6">
        <v>1330642.0499999998</v>
      </c>
      <c r="E112" s="7">
        <v>-161443.09907856261</v>
      </c>
      <c r="F112" s="6">
        <v>1169198.9509214372</v>
      </c>
      <c r="G112" s="6">
        <v>822190.95</v>
      </c>
      <c r="H112" s="6">
        <v>91550.241899999994</v>
      </c>
      <c r="I112" s="6">
        <v>255457.75902143729</v>
      </c>
      <c r="J112" s="6">
        <v>0</v>
      </c>
      <c r="K112" s="14">
        <v>14743.996859034518</v>
      </c>
      <c r="L112" s="15">
        <v>83.2</v>
      </c>
      <c r="M112" s="5">
        <v>1380638.46</v>
      </c>
      <c r="N112" s="3">
        <v>-163333.34121462365</v>
      </c>
      <c r="O112" s="5">
        <v>1217305.1187853762</v>
      </c>
      <c r="P112" s="5">
        <v>840607.71</v>
      </c>
      <c r="Q112" s="5">
        <v>73307.44</v>
      </c>
      <c r="R112" s="5">
        <v>303389.96878537623</v>
      </c>
      <c r="S112" s="5">
        <v>0</v>
      </c>
      <c r="T112" s="14">
        <v>14631.071139247309</v>
      </c>
      <c r="U112" s="4">
        <f t="shared" si="27"/>
        <v>3.9000000000000057</v>
      </c>
      <c r="V112" s="3">
        <f t="shared" si="28"/>
        <v>49996.410000000149</v>
      </c>
      <c r="W112" s="3">
        <f t="shared" si="29"/>
        <v>-1890.242136061046</v>
      </c>
      <c r="X112" s="3">
        <f t="shared" si="30"/>
        <v>48106.167863938957</v>
      </c>
      <c r="Y112" s="3">
        <f t="shared" si="31"/>
        <v>18416.760000000009</v>
      </c>
      <c r="Z112" s="3">
        <f t="shared" si="32"/>
        <v>-18242.801899999991</v>
      </c>
      <c r="AA112" s="3">
        <f t="shared" si="33"/>
        <v>47932.209763938939</v>
      </c>
      <c r="AB112" s="3">
        <f t="shared" si="34"/>
        <v>0</v>
      </c>
      <c r="AC112" s="2">
        <f t="shared" si="35"/>
        <v>-112.92571978720844</v>
      </c>
    </row>
    <row r="113" spans="1:29" x14ac:dyDescent="0.25">
      <c r="A113" s="1" t="s">
        <v>40</v>
      </c>
      <c r="B113" s="1" t="s">
        <v>40</v>
      </c>
      <c r="C113" s="16">
        <v>2091.3000000000002</v>
      </c>
      <c r="D113" s="6">
        <v>16469865.846000001</v>
      </c>
      <c r="E113" s="7">
        <v>-1998243.0162840658</v>
      </c>
      <c r="F113" s="6">
        <v>14471622.829715936</v>
      </c>
      <c r="G113" s="6">
        <v>9293905.0899999999</v>
      </c>
      <c r="H113" s="6">
        <v>821556.28379999998</v>
      </c>
      <c r="I113" s="6">
        <v>4356161.4559159353</v>
      </c>
      <c r="J113" s="6">
        <v>0</v>
      </c>
      <c r="K113" s="14">
        <v>6919.9171949103111</v>
      </c>
      <c r="L113" s="15">
        <v>2092.3000000000002</v>
      </c>
      <c r="M113" s="5">
        <v>16468691.299000001</v>
      </c>
      <c r="N113" s="3">
        <v>-1948291.6442135554</v>
      </c>
      <c r="O113" s="5">
        <v>14520399.654786445</v>
      </c>
      <c r="P113" s="5">
        <v>9447473.0099999998</v>
      </c>
      <c r="Q113" s="5">
        <v>745851.39</v>
      </c>
      <c r="R113" s="5">
        <v>4327075.2547864458</v>
      </c>
      <c r="S113" s="5">
        <v>0</v>
      </c>
      <c r="T113" s="14">
        <v>6939.9224082523751</v>
      </c>
      <c r="U113" s="4">
        <f t="shared" si="27"/>
        <v>1</v>
      </c>
      <c r="V113" s="3">
        <f t="shared" si="28"/>
        <v>-1174.5470000002533</v>
      </c>
      <c r="W113" s="3">
        <f t="shared" si="29"/>
        <v>49951.372070510406</v>
      </c>
      <c r="X113" s="3">
        <f t="shared" si="30"/>
        <v>48776.825070509687</v>
      </c>
      <c r="Y113" s="3">
        <f t="shared" si="31"/>
        <v>153567.91999999993</v>
      </c>
      <c r="Z113" s="3">
        <f t="shared" si="32"/>
        <v>-75704.893799999962</v>
      </c>
      <c r="AA113" s="3">
        <f t="shared" si="33"/>
        <v>-29086.201129489578</v>
      </c>
      <c r="AB113" s="3">
        <f t="shared" si="34"/>
        <v>0</v>
      </c>
      <c r="AC113" s="2">
        <f t="shared" si="35"/>
        <v>20.005213342064053</v>
      </c>
    </row>
    <row r="114" spans="1:29" x14ac:dyDescent="0.25">
      <c r="A114" s="1" t="s">
        <v>85</v>
      </c>
      <c r="B114" s="1" t="s">
        <v>85</v>
      </c>
      <c r="C114" s="16">
        <v>2697.4</v>
      </c>
      <c r="D114" s="6">
        <v>21578894.949999999</v>
      </c>
      <c r="E114" s="7">
        <v>-2618107.3079862045</v>
      </c>
      <c r="F114" s="6">
        <v>18960787.642013796</v>
      </c>
      <c r="G114" s="6">
        <v>11955330.75</v>
      </c>
      <c r="H114" s="6">
        <v>935097.45830000006</v>
      </c>
      <c r="I114" s="6">
        <v>6070359.4337137956</v>
      </c>
      <c r="J114" s="6">
        <v>0</v>
      </c>
      <c r="K114" s="14">
        <v>7029.2828805567569</v>
      </c>
      <c r="L114" s="15">
        <v>2690.7999999999997</v>
      </c>
      <c r="M114" s="5">
        <v>21259274.700000003</v>
      </c>
      <c r="N114" s="3">
        <v>-2515030.8854575274</v>
      </c>
      <c r="O114" s="5">
        <v>18744243.814542476</v>
      </c>
      <c r="P114" s="5">
        <v>12603435.369999999</v>
      </c>
      <c r="Q114" s="5">
        <v>927186.59</v>
      </c>
      <c r="R114" s="5">
        <v>5213621.8545424771</v>
      </c>
      <c r="S114" s="5">
        <v>0</v>
      </c>
      <c r="T114" s="14">
        <v>6966.0486898106428</v>
      </c>
      <c r="U114" s="4">
        <f t="shared" si="27"/>
        <v>-6.6000000000003638</v>
      </c>
      <c r="V114" s="3">
        <f t="shared" si="28"/>
        <v>-319620.24999999627</v>
      </c>
      <c r="W114" s="3">
        <f t="shared" si="29"/>
        <v>103076.42252867715</v>
      </c>
      <c r="X114" s="3">
        <f t="shared" si="30"/>
        <v>-216543.82747131959</v>
      </c>
      <c r="Y114" s="3">
        <f t="shared" si="31"/>
        <v>648104.61999999918</v>
      </c>
      <c r="Z114" s="3">
        <f t="shared" si="32"/>
        <v>-7910.8683000000892</v>
      </c>
      <c r="AA114" s="3">
        <f t="shared" si="33"/>
        <v>-856737.57917131856</v>
      </c>
      <c r="AB114" s="3">
        <f t="shared" si="34"/>
        <v>0</v>
      </c>
      <c r="AC114" s="2">
        <f t="shared" si="35"/>
        <v>-63.234190746114109</v>
      </c>
    </row>
    <row r="115" spans="1:29" x14ac:dyDescent="0.25">
      <c r="A115" s="1" t="s">
        <v>85</v>
      </c>
      <c r="B115" s="1" t="s">
        <v>86</v>
      </c>
      <c r="C115" s="16">
        <v>712.4</v>
      </c>
      <c r="D115" s="6">
        <v>6300871.2999999998</v>
      </c>
      <c r="E115" s="7">
        <v>-764467.19053194788</v>
      </c>
      <c r="F115" s="6">
        <v>5536404.1094680522</v>
      </c>
      <c r="G115" s="6">
        <v>1174792.07</v>
      </c>
      <c r="H115" s="6">
        <v>110178.9249</v>
      </c>
      <c r="I115" s="6">
        <v>4251433.1145680519</v>
      </c>
      <c r="J115" s="6">
        <v>0</v>
      </c>
      <c r="K115" s="14">
        <v>7771.4824669680693</v>
      </c>
      <c r="L115" s="15">
        <v>720</v>
      </c>
      <c r="M115" s="5">
        <v>6326214.1699999999</v>
      </c>
      <c r="N115" s="3">
        <v>-748408.60048574721</v>
      </c>
      <c r="O115" s="5">
        <v>5577805.5695142522</v>
      </c>
      <c r="P115" s="5">
        <v>1195532.1200000001</v>
      </c>
      <c r="Q115" s="5">
        <v>97392.45</v>
      </c>
      <c r="R115" s="5">
        <v>4284880.9995142519</v>
      </c>
      <c r="S115" s="5">
        <v>0</v>
      </c>
      <c r="T115" s="14">
        <v>7746.9521798809055</v>
      </c>
      <c r="U115" s="4">
        <f t="shared" si="27"/>
        <v>7.6000000000000227</v>
      </c>
      <c r="V115" s="3">
        <f t="shared" si="28"/>
        <v>25342.870000000112</v>
      </c>
      <c r="W115" s="3">
        <f t="shared" si="29"/>
        <v>16058.590046200668</v>
      </c>
      <c r="X115" s="3">
        <f t="shared" si="30"/>
        <v>41401.460046200082</v>
      </c>
      <c r="Y115" s="3">
        <f t="shared" si="31"/>
        <v>20740.050000000047</v>
      </c>
      <c r="Z115" s="3">
        <f t="shared" si="32"/>
        <v>-12786.474900000001</v>
      </c>
      <c r="AA115" s="3">
        <f t="shared" si="33"/>
        <v>33447.884946200065</v>
      </c>
      <c r="AB115" s="3">
        <f t="shared" si="34"/>
        <v>0</v>
      </c>
      <c r="AC115" s="2">
        <f t="shared" si="35"/>
        <v>-24.530287087163742</v>
      </c>
    </row>
    <row r="116" spans="1:29" x14ac:dyDescent="0.25">
      <c r="A116" s="1" t="s">
        <v>85</v>
      </c>
      <c r="B116" s="1" t="s">
        <v>84</v>
      </c>
      <c r="C116" s="16">
        <v>403</v>
      </c>
      <c r="D116" s="6">
        <v>3968566.3000000003</v>
      </c>
      <c r="E116" s="7">
        <v>-481495.11160476611</v>
      </c>
      <c r="F116" s="6">
        <v>3487071.1883952343</v>
      </c>
      <c r="G116" s="6">
        <v>754708.22</v>
      </c>
      <c r="H116" s="6">
        <v>68725.987800000003</v>
      </c>
      <c r="I116" s="6">
        <v>2663636.9805952339</v>
      </c>
      <c r="J116" s="6">
        <v>0</v>
      </c>
      <c r="K116" s="14">
        <v>8652.7821051990923</v>
      </c>
      <c r="L116" s="15">
        <v>455.2</v>
      </c>
      <c r="M116" s="5">
        <v>4225596.24</v>
      </c>
      <c r="N116" s="3">
        <v>-499899.70039162232</v>
      </c>
      <c r="O116" s="5">
        <v>3725696.539608378</v>
      </c>
      <c r="P116" s="5">
        <v>732316.05</v>
      </c>
      <c r="Q116" s="5">
        <v>62899.19</v>
      </c>
      <c r="R116" s="5">
        <v>2930481.2996083782</v>
      </c>
      <c r="S116" s="5">
        <v>0</v>
      </c>
      <c r="T116" s="14">
        <v>8184.7463523909882</v>
      </c>
      <c r="U116" s="4">
        <f t="shared" si="27"/>
        <v>52.199999999999989</v>
      </c>
      <c r="V116" s="3">
        <f t="shared" si="28"/>
        <v>257029.93999999994</v>
      </c>
      <c r="W116" s="3">
        <f t="shared" si="29"/>
        <v>-18404.588786856213</v>
      </c>
      <c r="X116" s="3">
        <f t="shared" si="30"/>
        <v>238625.35121314367</v>
      </c>
      <c r="Y116" s="3">
        <f t="shared" si="31"/>
        <v>-22392.169999999925</v>
      </c>
      <c r="Z116" s="3">
        <f t="shared" si="32"/>
        <v>-5826.7978000000003</v>
      </c>
      <c r="AA116" s="3">
        <f t="shared" si="33"/>
        <v>266844.31901314436</v>
      </c>
      <c r="AB116" s="3">
        <f t="shared" si="34"/>
        <v>0</v>
      </c>
      <c r="AC116" s="2">
        <f t="shared" si="35"/>
        <v>-468.03575280810401</v>
      </c>
    </row>
    <row r="117" spans="1:29" x14ac:dyDescent="0.25">
      <c r="A117" s="1" t="s">
        <v>83</v>
      </c>
      <c r="B117" s="1" t="s">
        <v>83</v>
      </c>
      <c r="C117" s="16">
        <v>5828.3</v>
      </c>
      <c r="D117" s="6">
        <v>47837593.899999999</v>
      </c>
      <c r="E117" s="7">
        <v>-5804002.2195884632</v>
      </c>
      <c r="F117" s="6">
        <v>42033591.680411533</v>
      </c>
      <c r="G117" s="6">
        <v>10354500.890000001</v>
      </c>
      <c r="H117" s="6">
        <v>1339036.2766</v>
      </c>
      <c r="I117" s="6">
        <v>30340054.513811532</v>
      </c>
      <c r="J117" s="6">
        <v>0</v>
      </c>
      <c r="K117" s="14">
        <v>7211.9814835220441</v>
      </c>
      <c r="L117" s="15">
        <v>5849.3</v>
      </c>
      <c r="M117" s="5">
        <v>47941932.579999998</v>
      </c>
      <c r="N117" s="3">
        <v>-5671662.9729245864</v>
      </c>
      <c r="O117" s="5">
        <v>42270269.607075408</v>
      </c>
      <c r="P117" s="5">
        <v>10446372.41</v>
      </c>
      <c r="Q117" s="5">
        <v>1241165.6399999999</v>
      </c>
      <c r="R117" s="5">
        <v>30582731.557075407</v>
      </c>
      <c r="S117" s="5">
        <v>0</v>
      </c>
      <c r="T117" s="14">
        <v>7226.5518279239241</v>
      </c>
      <c r="U117" s="4">
        <f t="shared" si="27"/>
        <v>21</v>
      </c>
      <c r="V117" s="3">
        <f t="shared" si="28"/>
        <v>104338.6799999997</v>
      </c>
      <c r="W117" s="3">
        <f t="shared" si="29"/>
        <v>132339.24666387681</v>
      </c>
      <c r="X117" s="3">
        <f t="shared" si="30"/>
        <v>236677.92666387558</v>
      </c>
      <c r="Y117" s="3">
        <f t="shared" si="31"/>
        <v>91871.519999999553</v>
      </c>
      <c r="Z117" s="3">
        <f t="shared" si="32"/>
        <v>-97870.636600000085</v>
      </c>
      <c r="AA117" s="3">
        <f t="shared" si="33"/>
        <v>242677.04326387495</v>
      </c>
      <c r="AB117" s="3">
        <f t="shared" si="34"/>
        <v>0</v>
      </c>
      <c r="AC117" s="2">
        <f t="shared" si="35"/>
        <v>14.570344401879993</v>
      </c>
    </row>
    <row r="118" spans="1:29" x14ac:dyDescent="0.25">
      <c r="A118" s="1" t="s">
        <v>83</v>
      </c>
      <c r="B118" s="1" t="s">
        <v>82</v>
      </c>
      <c r="C118" s="16">
        <v>258.89999999999998</v>
      </c>
      <c r="D118" s="6">
        <v>3475128.31</v>
      </c>
      <c r="E118" s="7">
        <v>-421627.65265237779</v>
      </c>
      <c r="F118" s="6">
        <v>3053500.6573476223</v>
      </c>
      <c r="G118" s="6">
        <v>831429.21</v>
      </c>
      <c r="H118" s="6">
        <v>106092.42050000001</v>
      </c>
      <c r="I118" s="6">
        <v>2115979.0268476224</v>
      </c>
      <c r="J118" s="6">
        <v>0</v>
      </c>
      <c r="K118" s="14">
        <v>11794.131546340759</v>
      </c>
      <c r="L118" s="15">
        <v>263.7</v>
      </c>
      <c r="M118" s="5">
        <v>3531496.3699999996</v>
      </c>
      <c r="N118" s="3">
        <v>-417785.76963545894</v>
      </c>
      <c r="O118" s="5">
        <v>3113710.6003645407</v>
      </c>
      <c r="P118" s="5">
        <v>840304.07</v>
      </c>
      <c r="Q118" s="5">
        <v>104877.27</v>
      </c>
      <c r="R118" s="5">
        <v>2168529.2603645409</v>
      </c>
      <c r="S118" s="5">
        <v>0</v>
      </c>
      <c r="T118" s="14">
        <v>11807.776262284948</v>
      </c>
      <c r="U118" s="4">
        <f t="shared" si="27"/>
        <v>4.8000000000000114</v>
      </c>
      <c r="V118" s="3">
        <f t="shared" si="28"/>
        <v>56368.05999999959</v>
      </c>
      <c r="W118" s="3">
        <f t="shared" si="29"/>
        <v>3841.8830169188441</v>
      </c>
      <c r="X118" s="3">
        <f t="shared" si="30"/>
        <v>60209.943016918376</v>
      </c>
      <c r="Y118" s="3">
        <f t="shared" si="31"/>
        <v>8874.859999999986</v>
      </c>
      <c r="Z118" s="3">
        <f t="shared" si="32"/>
        <v>-1215.1505000000034</v>
      </c>
      <c r="AA118" s="3">
        <f t="shared" si="33"/>
        <v>52550.233516918495</v>
      </c>
      <c r="AB118" s="3">
        <f t="shared" si="34"/>
        <v>0</v>
      </c>
      <c r="AC118" s="2">
        <f t="shared" si="35"/>
        <v>13.644715944188647</v>
      </c>
    </row>
    <row r="119" spans="1:29" x14ac:dyDescent="0.25">
      <c r="A119" s="1" t="s">
        <v>78</v>
      </c>
      <c r="B119" s="1" t="s">
        <v>81</v>
      </c>
      <c r="C119" s="16">
        <v>1450</v>
      </c>
      <c r="D119" s="6">
        <v>12246935.299999999</v>
      </c>
      <c r="E119" s="7">
        <v>-1485886.5981626282</v>
      </c>
      <c r="F119" s="6">
        <v>10761048.70183737</v>
      </c>
      <c r="G119" s="6">
        <v>5806863.3600000003</v>
      </c>
      <c r="H119" s="6">
        <v>625585.54830000002</v>
      </c>
      <c r="I119" s="6">
        <v>4328599.7935373699</v>
      </c>
      <c r="J119" s="6">
        <v>0</v>
      </c>
      <c r="K119" s="14">
        <v>7421.4128978188755</v>
      </c>
      <c r="L119" s="15">
        <v>1449.1</v>
      </c>
      <c r="M119" s="5">
        <v>12230021.16</v>
      </c>
      <c r="N119" s="3">
        <v>-1446845.2654783698</v>
      </c>
      <c r="O119" s="5">
        <v>10783175.894521631</v>
      </c>
      <c r="P119" s="5">
        <v>6402276.21</v>
      </c>
      <c r="Q119" s="5">
        <v>666190.91</v>
      </c>
      <c r="R119" s="5">
        <v>3714708.7745216312</v>
      </c>
      <c r="S119" s="5">
        <v>0</v>
      </c>
      <c r="T119" s="14">
        <v>7441.2917635233125</v>
      </c>
      <c r="U119" s="4">
        <f t="shared" si="27"/>
        <v>-0.90000000000009095</v>
      </c>
      <c r="V119" s="3">
        <f t="shared" si="28"/>
        <v>-16914.139999998733</v>
      </c>
      <c r="W119" s="3">
        <f t="shared" si="29"/>
        <v>39041.332684258465</v>
      </c>
      <c r="X119" s="3">
        <f t="shared" si="30"/>
        <v>22127.192684261128</v>
      </c>
      <c r="Y119" s="3">
        <f t="shared" si="31"/>
        <v>595412.84999999963</v>
      </c>
      <c r="Z119" s="3">
        <f t="shared" si="32"/>
        <v>40605.361700000009</v>
      </c>
      <c r="AA119" s="3">
        <f t="shared" si="33"/>
        <v>-613891.01901573874</v>
      </c>
      <c r="AB119" s="3">
        <f t="shared" si="34"/>
        <v>0</v>
      </c>
      <c r="AC119" s="2">
        <f t="shared" si="35"/>
        <v>19.878865704436976</v>
      </c>
    </row>
    <row r="120" spans="1:29" x14ac:dyDescent="0.25">
      <c r="A120" s="1" t="s">
        <v>78</v>
      </c>
      <c r="B120" s="1" t="s">
        <v>80</v>
      </c>
      <c r="C120" s="16">
        <v>2976.8</v>
      </c>
      <c r="D120" s="6">
        <v>24720500.300000001</v>
      </c>
      <c r="E120" s="7">
        <v>-2999269.5475124489</v>
      </c>
      <c r="F120" s="6">
        <v>21721230.752487551</v>
      </c>
      <c r="G120" s="6">
        <v>6112201.5800000001</v>
      </c>
      <c r="H120" s="6">
        <v>625075.1936</v>
      </c>
      <c r="I120" s="6">
        <v>14983953.978887551</v>
      </c>
      <c r="J120" s="6">
        <v>0</v>
      </c>
      <c r="K120" s="14">
        <v>7296.8391401799081</v>
      </c>
      <c r="L120" s="15">
        <v>2973.7</v>
      </c>
      <c r="M120" s="5">
        <v>24772797.199999999</v>
      </c>
      <c r="N120" s="3">
        <v>-2930690.2966532409</v>
      </c>
      <c r="O120" s="5">
        <v>21842106.903346758</v>
      </c>
      <c r="P120" s="5">
        <v>6546701.0700000003</v>
      </c>
      <c r="Q120" s="5">
        <v>600822.86</v>
      </c>
      <c r="R120" s="5">
        <v>14694582.973346759</v>
      </c>
      <c r="S120" s="5">
        <v>0</v>
      </c>
      <c r="T120" s="14">
        <v>7345.0942944300905</v>
      </c>
      <c r="U120" s="4">
        <f t="shared" si="27"/>
        <v>-3.1000000000003638</v>
      </c>
      <c r="V120" s="3">
        <f t="shared" si="28"/>
        <v>52296.89999999851</v>
      </c>
      <c r="W120" s="3">
        <f t="shared" si="29"/>
        <v>68579.250859207939</v>
      </c>
      <c r="X120" s="3">
        <f t="shared" si="30"/>
        <v>120876.15085920691</v>
      </c>
      <c r="Y120" s="3">
        <f t="shared" si="31"/>
        <v>434499.49000000022</v>
      </c>
      <c r="Z120" s="3">
        <f t="shared" si="32"/>
        <v>-24252.333600000013</v>
      </c>
      <c r="AA120" s="3">
        <f t="shared" si="33"/>
        <v>-289371.0055407919</v>
      </c>
      <c r="AB120" s="3">
        <f t="shared" si="34"/>
        <v>0</v>
      </c>
      <c r="AC120" s="2">
        <f t="shared" si="35"/>
        <v>48.255154250182386</v>
      </c>
    </row>
    <row r="121" spans="1:29" x14ac:dyDescent="0.25">
      <c r="A121" s="1" t="s">
        <v>78</v>
      </c>
      <c r="B121" s="1" t="s">
        <v>79</v>
      </c>
      <c r="C121" s="16">
        <v>212.4</v>
      </c>
      <c r="D121" s="6">
        <v>2801079.6</v>
      </c>
      <c r="E121" s="7">
        <v>-339847.19736591866</v>
      </c>
      <c r="F121" s="6">
        <v>2461232.4026340814</v>
      </c>
      <c r="G121" s="6">
        <v>447996.74</v>
      </c>
      <c r="H121" s="6">
        <v>50664.381600000001</v>
      </c>
      <c r="I121" s="6">
        <v>1962571.2810340815</v>
      </c>
      <c r="J121" s="6">
        <v>0</v>
      </c>
      <c r="K121" s="14">
        <v>11587.72317624332</v>
      </c>
      <c r="L121" s="15">
        <v>219.6</v>
      </c>
      <c r="M121" s="5">
        <v>2874994.58</v>
      </c>
      <c r="N121" s="3">
        <v>-340119.79553672124</v>
      </c>
      <c r="O121" s="5">
        <v>2534874.7844632789</v>
      </c>
      <c r="P121" s="5">
        <v>476582.67</v>
      </c>
      <c r="Q121" s="5">
        <v>50073.33</v>
      </c>
      <c r="R121" s="5">
        <v>2008218.7844632789</v>
      </c>
      <c r="S121" s="5">
        <v>0</v>
      </c>
      <c r="T121" s="14">
        <v>11543.145648739886</v>
      </c>
      <c r="U121" s="4">
        <f t="shared" si="27"/>
        <v>7.1999999999999886</v>
      </c>
      <c r="V121" s="3">
        <f t="shared" si="28"/>
        <v>73914.979999999981</v>
      </c>
      <c r="W121" s="3">
        <f t="shared" si="29"/>
        <v>-272.59817080257926</v>
      </c>
      <c r="X121" s="3">
        <f t="shared" si="30"/>
        <v>73642.381829197519</v>
      </c>
      <c r="Y121" s="3">
        <f t="shared" si="31"/>
        <v>28585.929999999993</v>
      </c>
      <c r="Z121" s="3">
        <f t="shared" si="32"/>
        <v>-591.05159999999887</v>
      </c>
      <c r="AA121" s="3">
        <f t="shared" si="33"/>
        <v>45647.503429197473</v>
      </c>
      <c r="AB121" s="3">
        <f t="shared" si="34"/>
        <v>0</v>
      </c>
      <c r="AC121" s="2">
        <f t="shared" si="35"/>
        <v>-44.577527503433885</v>
      </c>
    </row>
    <row r="122" spans="1:29" x14ac:dyDescent="0.25">
      <c r="A122" s="1" t="s">
        <v>78</v>
      </c>
      <c r="B122" s="1" t="s">
        <v>77</v>
      </c>
      <c r="C122" s="16">
        <v>523.4</v>
      </c>
      <c r="D122" s="6">
        <v>4795311.1900000004</v>
      </c>
      <c r="E122" s="7">
        <v>-581801.7697244049</v>
      </c>
      <c r="F122" s="6">
        <v>4213509.420275595</v>
      </c>
      <c r="G122" s="6">
        <v>3569257.55</v>
      </c>
      <c r="H122" s="6">
        <v>176800.3137</v>
      </c>
      <c r="I122" s="6">
        <v>467451.55657559523</v>
      </c>
      <c r="J122" s="6">
        <v>0</v>
      </c>
      <c r="K122" s="14">
        <v>8050.2663742369032</v>
      </c>
      <c r="L122" s="15">
        <v>531.20000000000005</v>
      </c>
      <c r="M122" s="5">
        <v>4840722.8899999997</v>
      </c>
      <c r="N122" s="3">
        <v>-52.039999999338761</v>
      </c>
      <c r="O122" s="5">
        <v>4840670.8500000006</v>
      </c>
      <c r="P122" s="5">
        <v>4613978.6100000003</v>
      </c>
      <c r="Q122" s="5">
        <v>226692.24</v>
      </c>
      <c r="R122" s="5">
        <v>2.3283064365386963E-10</v>
      </c>
      <c r="S122" s="5">
        <v>12.430000000022119</v>
      </c>
      <c r="T122" s="14">
        <v>9112.6852786144591</v>
      </c>
      <c r="U122" s="4">
        <f t="shared" si="27"/>
        <v>7.8000000000000682</v>
      </c>
      <c r="V122" s="3">
        <f t="shared" si="28"/>
        <v>45411.699999999255</v>
      </c>
      <c r="W122" s="3">
        <f t="shared" si="29"/>
        <v>581749.72972440557</v>
      </c>
      <c r="X122" s="3">
        <f t="shared" si="30"/>
        <v>627161.42972440552</v>
      </c>
      <c r="Y122" s="3">
        <f t="shared" si="31"/>
        <v>1044721.0600000005</v>
      </c>
      <c r="Z122" s="3">
        <f t="shared" si="32"/>
        <v>49891.926299999992</v>
      </c>
      <c r="AA122" s="3">
        <f t="shared" si="33"/>
        <v>-467451.55657559499</v>
      </c>
      <c r="AB122" s="3">
        <f t="shared" si="34"/>
        <v>12.430000000022119</v>
      </c>
      <c r="AC122" s="2">
        <f t="shared" si="35"/>
        <v>1062.4189043775559</v>
      </c>
    </row>
    <row r="123" spans="1:29" x14ac:dyDescent="0.25">
      <c r="A123" s="1" t="s">
        <v>71</v>
      </c>
      <c r="B123" s="1" t="s">
        <v>76</v>
      </c>
      <c r="C123" s="16">
        <v>1316.7</v>
      </c>
      <c r="D123" s="6">
        <v>11453692.760000002</v>
      </c>
      <c r="E123" s="7">
        <v>-1389644.6869900855</v>
      </c>
      <c r="F123" s="6">
        <v>10064048.073009916</v>
      </c>
      <c r="G123" s="6">
        <v>1459864.79</v>
      </c>
      <c r="H123" s="6">
        <v>278177.82679999998</v>
      </c>
      <c r="I123" s="6">
        <v>8326005.4562099166</v>
      </c>
      <c r="J123" s="6">
        <v>0</v>
      </c>
      <c r="K123" s="14">
        <v>7643.387311468</v>
      </c>
      <c r="L123" s="15">
        <v>1311.5</v>
      </c>
      <c r="M123" s="5">
        <v>11456785.970000001</v>
      </c>
      <c r="N123" s="3">
        <v>-1355369.4079048929</v>
      </c>
      <c r="O123" s="5">
        <v>10101416.562095108</v>
      </c>
      <c r="P123" s="5">
        <v>1539358.26</v>
      </c>
      <c r="Q123" s="5">
        <v>285606.71000000002</v>
      </c>
      <c r="R123" s="5">
        <v>8276451.5920951078</v>
      </c>
      <c r="S123" s="5">
        <v>0</v>
      </c>
      <c r="T123" s="14">
        <v>7702.1857126154082</v>
      </c>
      <c r="U123" s="4">
        <f t="shared" si="27"/>
        <v>-5.2000000000000455</v>
      </c>
      <c r="V123" s="3">
        <f t="shared" si="28"/>
        <v>3093.2099999990314</v>
      </c>
      <c r="W123" s="3">
        <f t="shared" si="29"/>
        <v>34275.279085192597</v>
      </c>
      <c r="X123" s="3">
        <f t="shared" si="30"/>
        <v>37368.489085191861</v>
      </c>
      <c r="Y123" s="3">
        <f t="shared" si="31"/>
        <v>79493.469999999972</v>
      </c>
      <c r="Z123" s="3">
        <f t="shared" si="32"/>
        <v>7428.8832000000402</v>
      </c>
      <c r="AA123" s="3">
        <f t="shared" si="33"/>
        <v>-49553.86411480885</v>
      </c>
      <c r="AB123" s="3">
        <f t="shared" si="34"/>
        <v>0</v>
      </c>
      <c r="AC123" s="2">
        <f t="shared" si="35"/>
        <v>58.798401147408185</v>
      </c>
    </row>
    <row r="124" spans="1:29" x14ac:dyDescent="0.25">
      <c r="A124" s="1" t="s">
        <v>71</v>
      </c>
      <c r="B124" s="1" t="s">
        <v>75</v>
      </c>
      <c r="C124" s="16">
        <v>795.5</v>
      </c>
      <c r="D124" s="6">
        <v>7264689.4399999995</v>
      </c>
      <c r="E124" s="7">
        <v>-881404.56483913725</v>
      </c>
      <c r="F124" s="6">
        <v>6383284.8751608618</v>
      </c>
      <c r="G124" s="6">
        <v>873744.86</v>
      </c>
      <c r="H124" s="6">
        <v>188966.18960000001</v>
      </c>
      <c r="I124" s="6">
        <v>5320573.8255608613</v>
      </c>
      <c r="J124" s="6">
        <v>0</v>
      </c>
      <c r="K124" s="14">
        <v>8024.2424577760676</v>
      </c>
      <c r="L124" s="15">
        <v>798.09999999999991</v>
      </c>
      <c r="M124" s="5">
        <v>7316253.8399999999</v>
      </c>
      <c r="N124" s="3">
        <v>-865533.02655462793</v>
      </c>
      <c r="O124" s="5">
        <v>6450720.8134453716</v>
      </c>
      <c r="P124" s="5">
        <v>911753.22</v>
      </c>
      <c r="Q124" s="5">
        <v>170536.99</v>
      </c>
      <c r="R124" s="5">
        <v>5368430.6034453716</v>
      </c>
      <c r="S124" s="5">
        <v>0</v>
      </c>
      <c r="T124" s="14">
        <v>8082.597185121379</v>
      </c>
      <c r="U124" s="4">
        <f t="shared" si="27"/>
        <v>2.5999999999999091</v>
      </c>
      <c r="V124" s="3">
        <f t="shared" si="28"/>
        <v>51564.400000000373</v>
      </c>
      <c r="W124" s="3">
        <f t="shared" si="29"/>
        <v>15871.538284509326</v>
      </c>
      <c r="X124" s="3">
        <f t="shared" si="30"/>
        <v>67435.938284509815</v>
      </c>
      <c r="Y124" s="3">
        <f t="shared" si="31"/>
        <v>38008.359999999986</v>
      </c>
      <c r="Z124" s="3">
        <f t="shared" si="32"/>
        <v>-18429.199600000022</v>
      </c>
      <c r="AA124" s="3">
        <f t="shared" si="33"/>
        <v>47856.777884510346</v>
      </c>
      <c r="AB124" s="3">
        <f t="shared" si="34"/>
        <v>0</v>
      </c>
      <c r="AC124" s="2">
        <f t="shared" si="35"/>
        <v>58.354727345311403</v>
      </c>
    </row>
    <row r="125" spans="1:29" x14ac:dyDescent="0.25">
      <c r="A125" s="1" t="s">
        <v>71</v>
      </c>
      <c r="B125" s="1" t="s">
        <v>74</v>
      </c>
      <c r="C125" s="16">
        <v>138.6</v>
      </c>
      <c r="D125" s="6">
        <v>2126491.0299999998</v>
      </c>
      <c r="E125" s="7">
        <v>-258001.24236714499</v>
      </c>
      <c r="F125" s="6">
        <v>1868489.7876328549</v>
      </c>
      <c r="G125" s="6">
        <v>192073.02</v>
      </c>
      <c r="H125" s="6">
        <v>38500.998299999999</v>
      </c>
      <c r="I125" s="6">
        <v>1637915.7693328548</v>
      </c>
      <c r="J125" s="6">
        <v>0</v>
      </c>
      <c r="K125" s="14">
        <v>13481.167298938348</v>
      </c>
      <c r="L125" s="15">
        <v>136.1</v>
      </c>
      <c r="M125" s="5">
        <v>2087550.26</v>
      </c>
      <c r="N125" s="3">
        <v>-246962.95865845744</v>
      </c>
      <c r="O125" s="5">
        <v>1840587.3013415425</v>
      </c>
      <c r="P125" s="5">
        <v>206109.5</v>
      </c>
      <c r="Q125" s="5">
        <v>36180.879999999997</v>
      </c>
      <c r="R125" s="5">
        <v>1598296.9213415426</v>
      </c>
      <c r="S125" s="5">
        <v>0</v>
      </c>
      <c r="T125" s="14">
        <v>13523.786196484516</v>
      </c>
      <c r="U125" s="4">
        <f t="shared" si="27"/>
        <v>-2.5</v>
      </c>
      <c r="V125" s="3">
        <f t="shared" si="28"/>
        <v>-38940.769999999786</v>
      </c>
      <c r="W125" s="3">
        <f t="shared" si="29"/>
        <v>11038.283708687552</v>
      </c>
      <c r="X125" s="3">
        <f t="shared" si="30"/>
        <v>-27902.48629131238</v>
      </c>
      <c r="Y125" s="3">
        <f t="shared" si="31"/>
        <v>14036.48000000001</v>
      </c>
      <c r="Z125" s="3">
        <f t="shared" si="32"/>
        <v>-2320.1183000000019</v>
      </c>
      <c r="AA125" s="3">
        <f t="shared" si="33"/>
        <v>-39618.847991312156</v>
      </c>
      <c r="AB125" s="3">
        <f t="shared" si="34"/>
        <v>0</v>
      </c>
      <c r="AC125" s="2">
        <f t="shared" si="35"/>
        <v>42.618897546168228</v>
      </c>
    </row>
    <row r="126" spans="1:29" x14ac:dyDescent="0.25">
      <c r="A126" s="1" t="s">
        <v>71</v>
      </c>
      <c r="B126" s="1" t="s">
        <v>73</v>
      </c>
      <c r="C126" s="16">
        <v>402.4</v>
      </c>
      <c r="D126" s="6">
        <v>3891547.14</v>
      </c>
      <c r="E126" s="7">
        <v>-472150.59113148955</v>
      </c>
      <c r="F126" s="6">
        <v>3419396.5488685104</v>
      </c>
      <c r="G126" s="6">
        <v>583240.97</v>
      </c>
      <c r="H126" s="6">
        <v>94055.212200000009</v>
      </c>
      <c r="I126" s="6">
        <v>2742100.3666685103</v>
      </c>
      <c r="J126" s="6">
        <v>0</v>
      </c>
      <c r="K126" s="14">
        <v>8497.506334166279</v>
      </c>
      <c r="L126" s="15">
        <v>402.20000000000005</v>
      </c>
      <c r="M126" s="5">
        <v>3911283.12</v>
      </c>
      <c r="N126" s="3">
        <v>-462715.59060143656</v>
      </c>
      <c r="O126" s="5">
        <v>3448567.5293985633</v>
      </c>
      <c r="P126" s="5">
        <v>655613.84</v>
      </c>
      <c r="Q126" s="5">
        <v>88079.52</v>
      </c>
      <c r="R126" s="5">
        <v>2704874.1693985634</v>
      </c>
      <c r="S126" s="5">
        <v>0</v>
      </c>
      <c r="T126" s="14">
        <v>8574.2603913440144</v>
      </c>
      <c r="U126" s="4">
        <f t="shared" si="27"/>
        <v>-0.19999999999993179</v>
      </c>
      <c r="V126" s="3">
        <f t="shared" si="28"/>
        <v>19735.979999999981</v>
      </c>
      <c r="W126" s="3">
        <f t="shared" si="29"/>
        <v>9435.0005300529883</v>
      </c>
      <c r="X126" s="3">
        <f t="shared" si="30"/>
        <v>29170.980530052911</v>
      </c>
      <c r="Y126" s="3">
        <f t="shared" si="31"/>
        <v>72372.87</v>
      </c>
      <c r="Z126" s="3">
        <f t="shared" si="32"/>
        <v>-5975.692200000005</v>
      </c>
      <c r="AA126" s="3">
        <f t="shared" si="33"/>
        <v>-37226.197269946802</v>
      </c>
      <c r="AB126" s="3">
        <f t="shared" si="34"/>
        <v>0</v>
      </c>
      <c r="AC126" s="2">
        <f t="shared" si="35"/>
        <v>76.754057177735376</v>
      </c>
    </row>
    <row r="127" spans="1:29" x14ac:dyDescent="0.25">
      <c r="A127" s="1" t="s">
        <v>71</v>
      </c>
      <c r="B127" s="1" t="s">
        <v>72</v>
      </c>
      <c r="C127" s="16">
        <v>205</v>
      </c>
      <c r="D127" s="6">
        <v>2674596.92</v>
      </c>
      <c r="E127" s="7">
        <v>-324501.40558144724</v>
      </c>
      <c r="F127" s="6">
        <v>2350095.5144185526</v>
      </c>
      <c r="G127" s="6">
        <v>141447.67000000001</v>
      </c>
      <c r="H127" s="6">
        <v>29170.321</v>
      </c>
      <c r="I127" s="6">
        <v>2179477.5234185527</v>
      </c>
      <c r="J127" s="6">
        <v>0</v>
      </c>
      <c r="K127" s="14">
        <v>11463.880558139281</v>
      </c>
      <c r="L127" s="15">
        <v>203</v>
      </c>
      <c r="M127" s="5">
        <v>2665040.2000000002</v>
      </c>
      <c r="N127" s="3">
        <v>-315281.61278173357</v>
      </c>
      <c r="O127" s="5">
        <v>2349758.5872182664</v>
      </c>
      <c r="P127" s="5">
        <v>162223.48000000001</v>
      </c>
      <c r="Q127" s="5">
        <v>26867.89</v>
      </c>
      <c r="R127" s="5">
        <v>2160667.2172182663</v>
      </c>
      <c r="S127" s="5">
        <v>0</v>
      </c>
      <c r="T127" s="14">
        <v>11575.165454277174</v>
      </c>
      <c r="U127" s="4">
        <f t="shared" si="27"/>
        <v>-2</v>
      </c>
      <c r="V127" s="3">
        <f t="shared" si="28"/>
        <v>-9556.7199999997392</v>
      </c>
      <c r="W127" s="3">
        <f t="shared" si="29"/>
        <v>9219.7927997136721</v>
      </c>
      <c r="X127" s="3">
        <f t="shared" si="30"/>
        <v>-336.92720028618351</v>
      </c>
      <c r="Y127" s="3">
        <f t="shared" si="31"/>
        <v>20775.809999999998</v>
      </c>
      <c r="Z127" s="3">
        <f t="shared" si="32"/>
        <v>-2302.4310000000005</v>
      </c>
      <c r="AA127" s="3">
        <f t="shared" si="33"/>
        <v>-18810.306200286373</v>
      </c>
      <c r="AB127" s="3">
        <f t="shared" si="34"/>
        <v>0</v>
      </c>
      <c r="AC127" s="2">
        <f t="shared" si="35"/>
        <v>111.28489613789316</v>
      </c>
    </row>
    <row r="128" spans="1:29" x14ac:dyDescent="0.25">
      <c r="A128" s="1" t="s">
        <v>71</v>
      </c>
      <c r="B128" s="1" t="s">
        <v>70</v>
      </c>
      <c r="C128" s="16">
        <v>342.8</v>
      </c>
      <c r="D128" s="6">
        <v>3572013.6</v>
      </c>
      <c r="E128" s="7">
        <v>-433382.47542588419</v>
      </c>
      <c r="F128" s="6">
        <v>3138631.124574116</v>
      </c>
      <c r="G128" s="6">
        <v>370284.9</v>
      </c>
      <c r="H128" s="6">
        <v>81107.566300000006</v>
      </c>
      <c r="I128" s="6">
        <v>2687238.658274116</v>
      </c>
      <c r="J128" s="6">
        <v>0</v>
      </c>
      <c r="K128" s="14">
        <v>9155.8667578008044</v>
      </c>
      <c r="L128" s="15">
        <v>368.4</v>
      </c>
      <c r="M128" s="5">
        <v>3724940.43</v>
      </c>
      <c r="N128" s="3">
        <v>-440670.73595598451</v>
      </c>
      <c r="O128" s="5">
        <v>3284269.6940440158</v>
      </c>
      <c r="P128" s="5">
        <v>385083.09</v>
      </c>
      <c r="Q128" s="5">
        <v>71589.22</v>
      </c>
      <c r="R128" s="5">
        <v>2827597.3840440158</v>
      </c>
      <c r="S128" s="5">
        <v>0</v>
      </c>
      <c r="T128" s="14">
        <v>8914.9557384473828</v>
      </c>
      <c r="U128" s="4">
        <f t="shared" si="27"/>
        <v>25.599999999999966</v>
      </c>
      <c r="V128" s="3">
        <f t="shared" si="28"/>
        <v>152926.83000000007</v>
      </c>
      <c r="W128" s="3">
        <f t="shared" si="29"/>
        <v>-7288.2605301003205</v>
      </c>
      <c r="X128" s="3">
        <f t="shared" si="30"/>
        <v>145638.56946989987</v>
      </c>
      <c r="Y128" s="3">
        <f t="shared" si="31"/>
        <v>14798.190000000002</v>
      </c>
      <c r="Z128" s="3">
        <f t="shared" si="32"/>
        <v>-9518.3463000000047</v>
      </c>
      <c r="AA128" s="3">
        <f t="shared" si="33"/>
        <v>140358.72576989979</v>
      </c>
      <c r="AB128" s="3">
        <f t="shared" si="34"/>
        <v>0</v>
      </c>
      <c r="AC128" s="2">
        <f t="shared" si="35"/>
        <v>-240.91101935342158</v>
      </c>
    </row>
    <row r="129" spans="1:29" x14ac:dyDescent="0.25">
      <c r="A129" s="1" t="s">
        <v>69</v>
      </c>
      <c r="B129" s="1" t="s">
        <v>69</v>
      </c>
      <c r="C129" s="16">
        <v>181.2</v>
      </c>
      <c r="D129" s="6">
        <v>2789152.15</v>
      </c>
      <c r="E129" s="7">
        <v>-338400.07303063659</v>
      </c>
      <c r="F129" s="6">
        <v>2450752.0769693633</v>
      </c>
      <c r="G129" s="6">
        <v>1006882.65</v>
      </c>
      <c r="H129" s="6">
        <v>45707.1564</v>
      </c>
      <c r="I129" s="6">
        <v>1398162.2705693634</v>
      </c>
      <c r="J129" s="6">
        <v>0</v>
      </c>
      <c r="K129" s="14">
        <v>13525.121837579269</v>
      </c>
      <c r="L129" s="15">
        <v>175.29999999999998</v>
      </c>
      <c r="M129" s="5">
        <v>2725687.8600000003</v>
      </c>
      <c r="N129" s="3">
        <v>-322456.39838393132</v>
      </c>
      <c r="O129" s="5">
        <v>2403231.4616160691</v>
      </c>
      <c r="P129" s="5">
        <v>1032078.93</v>
      </c>
      <c r="Q129" s="5">
        <v>38827.47</v>
      </c>
      <c r="R129" s="5">
        <v>1332325.0616160689</v>
      </c>
      <c r="S129" s="5">
        <v>0</v>
      </c>
      <c r="T129" s="14">
        <v>13709.249638425952</v>
      </c>
      <c r="U129" s="4">
        <f t="shared" si="27"/>
        <v>-5.9000000000000057</v>
      </c>
      <c r="V129" s="3">
        <f t="shared" si="28"/>
        <v>-63464.289999999572</v>
      </c>
      <c r="W129" s="3">
        <f t="shared" si="29"/>
        <v>15943.674646705273</v>
      </c>
      <c r="X129" s="3">
        <f t="shared" si="30"/>
        <v>-47520.615353294183</v>
      </c>
      <c r="Y129" s="3">
        <f t="shared" si="31"/>
        <v>25196.280000000028</v>
      </c>
      <c r="Z129" s="3">
        <f t="shared" si="32"/>
        <v>-6879.6863999999987</v>
      </c>
      <c r="AA129" s="3">
        <f t="shared" si="33"/>
        <v>-65837.208953294437</v>
      </c>
      <c r="AB129" s="3">
        <f t="shared" si="34"/>
        <v>0</v>
      </c>
      <c r="AC129" s="2">
        <f t="shared" si="35"/>
        <v>184.12780084668339</v>
      </c>
    </row>
    <row r="130" spans="1:29" x14ac:dyDescent="0.25">
      <c r="A130" s="1" t="s">
        <v>69</v>
      </c>
      <c r="B130" s="1" t="s">
        <v>68</v>
      </c>
      <c r="C130" s="16">
        <v>353.9</v>
      </c>
      <c r="D130" s="6">
        <v>3968899.83</v>
      </c>
      <c r="E130" s="7">
        <v>-481535.57787203579</v>
      </c>
      <c r="F130" s="6">
        <v>3487364.252127964</v>
      </c>
      <c r="G130" s="6">
        <v>1256052.76</v>
      </c>
      <c r="H130" s="6">
        <v>108568.3036</v>
      </c>
      <c r="I130" s="6">
        <v>2122743.1885279641</v>
      </c>
      <c r="J130" s="6">
        <v>0</v>
      </c>
      <c r="K130" s="14">
        <v>9854.0950893697773</v>
      </c>
      <c r="L130" s="15">
        <v>334.40000000000003</v>
      </c>
      <c r="M130" s="5">
        <v>3839848.7600000002</v>
      </c>
      <c r="N130" s="3">
        <v>-454264.70861142722</v>
      </c>
      <c r="O130" s="5">
        <v>3385584.0513885729</v>
      </c>
      <c r="P130" s="5">
        <v>1229648.01</v>
      </c>
      <c r="Q130" s="5">
        <v>109783.55</v>
      </c>
      <c r="R130" s="5">
        <v>2046152.4913885731</v>
      </c>
      <c r="S130" s="5">
        <v>0</v>
      </c>
      <c r="T130" s="14">
        <v>10124.354220659607</v>
      </c>
      <c r="U130" s="4">
        <f t="shared" si="27"/>
        <v>-19.499999999999943</v>
      </c>
      <c r="V130" s="3">
        <f t="shared" si="28"/>
        <v>-129051.06999999983</v>
      </c>
      <c r="W130" s="3">
        <f t="shared" si="29"/>
        <v>27270.869260608568</v>
      </c>
      <c r="X130" s="3">
        <f t="shared" si="30"/>
        <v>-101780.20073939115</v>
      </c>
      <c r="Y130" s="3">
        <f t="shared" si="31"/>
        <v>-26404.75</v>
      </c>
      <c r="Z130" s="3">
        <f t="shared" si="32"/>
        <v>1215.2464000000036</v>
      </c>
      <c r="AA130" s="3">
        <f t="shared" si="33"/>
        <v>-76590.697139390977</v>
      </c>
      <c r="AB130" s="3">
        <f t="shared" si="34"/>
        <v>0</v>
      </c>
      <c r="AC130" s="2">
        <f t="shared" si="35"/>
        <v>270.25913128982938</v>
      </c>
    </row>
    <row r="131" spans="1:29" x14ac:dyDescent="0.25">
      <c r="A131" s="1" t="s">
        <v>66</v>
      </c>
      <c r="B131" s="1" t="s">
        <v>67</v>
      </c>
      <c r="C131" s="16">
        <v>964.4</v>
      </c>
      <c r="D131" s="6">
        <v>8470186.8300000001</v>
      </c>
      <c r="E131" s="7">
        <v>-1027664.2103784608</v>
      </c>
      <c r="F131" s="6">
        <v>7442522.6196215395</v>
      </c>
      <c r="G131" s="6">
        <v>2032733.53</v>
      </c>
      <c r="H131" s="6">
        <v>224692.80050000001</v>
      </c>
      <c r="I131" s="6">
        <v>5185096.2891215393</v>
      </c>
      <c r="J131" s="6">
        <v>0</v>
      </c>
      <c r="K131" s="14">
        <v>7717.2569676706134</v>
      </c>
      <c r="L131" s="15">
        <v>979.2</v>
      </c>
      <c r="M131" s="5">
        <v>8600686.1600000001</v>
      </c>
      <c r="N131" s="3">
        <v>-1017484.9158201572</v>
      </c>
      <c r="O131" s="5">
        <v>7583201.244179843</v>
      </c>
      <c r="P131" s="5">
        <v>2073871.17</v>
      </c>
      <c r="Q131" s="5">
        <v>222149.77</v>
      </c>
      <c r="R131" s="5">
        <v>5287180.3041798435</v>
      </c>
      <c r="S131" s="5">
        <v>0</v>
      </c>
      <c r="T131" s="14">
        <v>7744.2823163601333</v>
      </c>
      <c r="U131" s="4">
        <f t="shared" si="27"/>
        <v>14.800000000000068</v>
      </c>
      <c r="V131" s="3">
        <f t="shared" si="28"/>
        <v>130499.33000000007</v>
      </c>
      <c r="W131" s="3">
        <f t="shared" si="29"/>
        <v>10179.294558303664</v>
      </c>
      <c r="X131" s="3">
        <f t="shared" si="30"/>
        <v>140678.62455830351</v>
      </c>
      <c r="Y131" s="3">
        <f t="shared" si="31"/>
        <v>41137.639999999898</v>
      </c>
      <c r="Z131" s="3">
        <f t="shared" si="32"/>
        <v>-2543.0305000000226</v>
      </c>
      <c r="AA131" s="3">
        <f t="shared" si="33"/>
        <v>102084.01505830418</v>
      </c>
      <c r="AB131" s="3">
        <f t="shared" si="34"/>
        <v>0</v>
      </c>
      <c r="AC131" s="2">
        <f t="shared" si="35"/>
        <v>27.025348689519888</v>
      </c>
    </row>
    <row r="132" spans="1:29" x14ac:dyDescent="0.25">
      <c r="A132" s="1" t="s">
        <v>66</v>
      </c>
      <c r="B132" s="1" t="s">
        <v>66</v>
      </c>
      <c r="C132" s="16">
        <v>581.5</v>
      </c>
      <c r="D132" s="6">
        <v>5458231.4500000002</v>
      </c>
      <c r="E132" s="7">
        <v>-662232.04112336342</v>
      </c>
      <c r="F132" s="6">
        <v>4795999.408876637</v>
      </c>
      <c r="G132" s="6">
        <v>3601560.41</v>
      </c>
      <c r="H132" s="6">
        <v>475834.69290000002</v>
      </c>
      <c r="I132" s="6">
        <v>718604.30597663682</v>
      </c>
      <c r="J132" s="6">
        <v>0</v>
      </c>
      <c r="K132" s="14">
        <v>8247.6344090741823</v>
      </c>
      <c r="L132" s="15">
        <v>569.09999999999991</v>
      </c>
      <c r="M132" s="5">
        <v>5332485.79</v>
      </c>
      <c r="N132" s="3">
        <v>-630847.78984079731</v>
      </c>
      <c r="O132" s="5">
        <v>4701638.0001592031</v>
      </c>
      <c r="P132" s="5">
        <v>3490573.35</v>
      </c>
      <c r="Q132" s="5">
        <v>458205.9</v>
      </c>
      <c r="R132" s="5">
        <v>752858.75015920296</v>
      </c>
      <c r="S132" s="5">
        <v>0</v>
      </c>
      <c r="T132" s="14">
        <v>8261.5322441736134</v>
      </c>
      <c r="U132" s="4">
        <f t="shared" ref="U132:U163" si="36">L132-C132</f>
        <v>-12.400000000000091</v>
      </c>
      <c r="V132" s="3">
        <f t="shared" ref="V132:V163" si="37">M132-D132</f>
        <v>-125745.66000000015</v>
      </c>
      <c r="W132" s="3">
        <f t="shared" ref="W132:W163" si="38">N132-E132</f>
        <v>31384.251282566111</v>
      </c>
      <c r="X132" s="3">
        <f t="shared" ref="X132:X163" si="39">O132-F132</f>
        <v>-94361.408717433922</v>
      </c>
      <c r="Y132" s="3">
        <f t="shared" ref="Y132:Y163" si="40">P132-G132</f>
        <v>-110987.06000000006</v>
      </c>
      <c r="Z132" s="3">
        <f t="shared" ref="Z132:Z163" si="41">Q132-H132</f>
        <v>-17628.7929</v>
      </c>
      <c r="AA132" s="3">
        <f t="shared" ref="AA132:AA163" si="42">R132-I132</f>
        <v>34254.444182566134</v>
      </c>
      <c r="AB132" s="3">
        <f t="shared" ref="AB132:AB163" si="43">S132-J132</f>
        <v>0</v>
      </c>
      <c r="AC132" s="2">
        <f t="shared" ref="AC132:AC163" si="44">T132-K132</f>
        <v>13.897835099431177</v>
      </c>
    </row>
    <row r="133" spans="1:29" x14ac:dyDescent="0.25">
      <c r="A133" s="1" t="s">
        <v>64</v>
      </c>
      <c r="B133" s="1" t="s">
        <v>65</v>
      </c>
      <c r="C133" s="16">
        <v>603.79999999999995</v>
      </c>
      <c r="D133" s="6">
        <v>5281011.09</v>
      </c>
      <c r="E133" s="7">
        <v>-640730.38773865439</v>
      </c>
      <c r="F133" s="6">
        <v>4640280.7022613455</v>
      </c>
      <c r="G133" s="6">
        <v>1817452.19</v>
      </c>
      <c r="H133" s="6">
        <v>233321.0178</v>
      </c>
      <c r="I133" s="6">
        <v>2589507.4944613455</v>
      </c>
      <c r="J133" s="6">
        <v>0</v>
      </c>
      <c r="K133" s="14">
        <v>7685.1286887402221</v>
      </c>
      <c r="L133" s="15">
        <v>593.79999999999995</v>
      </c>
      <c r="M133" s="5">
        <v>5188838.83</v>
      </c>
      <c r="N133" s="3">
        <v>-613853.95792036585</v>
      </c>
      <c r="O133" s="5">
        <v>4574984.8720796341</v>
      </c>
      <c r="P133" s="5">
        <v>2071493.65</v>
      </c>
      <c r="Q133" s="5">
        <v>219523.69</v>
      </c>
      <c r="R133" s="5">
        <v>2283967.5320796343</v>
      </c>
      <c r="S133" s="5">
        <v>0</v>
      </c>
      <c r="T133" s="14">
        <v>7704.5888718080741</v>
      </c>
      <c r="U133" s="4">
        <f t="shared" si="36"/>
        <v>-10</v>
      </c>
      <c r="V133" s="3">
        <f t="shared" si="37"/>
        <v>-92172.259999999776</v>
      </c>
      <c r="W133" s="3">
        <f t="shared" si="38"/>
        <v>26876.42981828854</v>
      </c>
      <c r="X133" s="3">
        <f t="shared" si="39"/>
        <v>-65295.830181711353</v>
      </c>
      <c r="Y133" s="3">
        <f t="shared" si="40"/>
        <v>254041.45999999996</v>
      </c>
      <c r="Z133" s="3">
        <f t="shared" si="41"/>
        <v>-13797.327799999999</v>
      </c>
      <c r="AA133" s="3">
        <f t="shared" si="42"/>
        <v>-305539.96238171123</v>
      </c>
      <c r="AB133" s="3">
        <f t="shared" si="43"/>
        <v>0</v>
      </c>
      <c r="AC133" s="2">
        <f t="shared" si="44"/>
        <v>19.460183067852086</v>
      </c>
    </row>
    <row r="134" spans="1:29" x14ac:dyDescent="0.25">
      <c r="A134" s="1" t="s">
        <v>64</v>
      </c>
      <c r="B134" s="1" t="s">
        <v>63</v>
      </c>
      <c r="C134" s="16">
        <v>293.89999999999998</v>
      </c>
      <c r="D134" s="6">
        <v>3081369.31</v>
      </c>
      <c r="E134" s="7">
        <v>-373853.96832451836</v>
      </c>
      <c r="F134" s="6">
        <v>2707515.3416754818</v>
      </c>
      <c r="G134" s="6">
        <v>697290.28</v>
      </c>
      <c r="H134" s="6">
        <v>76859.743300000002</v>
      </c>
      <c r="I134" s="6">
        <v>1933365.3183754818</v>
      </c>
      <c r="J134" s="6">
        <v>0</v>
      </c>
      <c r="K134" s="14">
        <v>9212.3693149897317</v>
      </c>
      <c r="L134" s="15">
        <v>300</v>
      </c>
      <c r="M134" s="5">
        <v>3091601.51</v>
      </c>
      <c r="N134" s="3">
        <v>-365744.99332176778</v>
      </c>
      <c r="O134" s="5">
        <v>2725856.5166782318</v>
      </c>
      <c r="P134" s="5">
        <v>795074.55</v>
      </c>
      <c r="Q134" s="5">
        <v>86614.5</v>
      </c>
      <c r="R134" s="5">
        <v>1844167.4666782317</v>
      </c>
      <c r="S134" s="5">
        <v>0</v>
      </c>
      <c r="T134" s="14">
        <v>9086.1883889274395</v>
      </c>
      <c r="U134" s="4">
        <f t="shared" si="36"/>
        <v>6.1000000000000227</v>
      </c>
      <c r="V134" s="3">
        <f t="shared" si="37"/>
        <v>10232.199999999721</v>
      </c>
      <c r="W134" s="3">
        <f t="shared" si="38"/>
        <v>8108.9750027505797</v>
      </c>
      <c r="X134" s="3">
        <f t="shared" si="39"/>
        <v>18341.175002750009</v>
      </c>
      <c r="Y134" s="3">
        <f t="shared" si="40"/>
        <v>97784.270000000019</v>
      </c>
      <c r="Z134" s="3">
        <f t="shared" si="41"/>
        <v>9754.7566999999981</v>
      </c>
      <c r="AA134" s="3">
        <f t="shared" si="42"/>
        <v>-89197.851697250037</v>
      </c>
      <c r="AB134" s="3">
        <f t="shared" si="43"/>
        <v>0</v>
      </c>
      <c r="AC134" s="2">
        <f t="shared" si="44"/>
        <v>-126.1809260622922</v>
      </c>
    </row>
    <row r="135" spans="1:29" x14ac:dyDescent="0.25">
      <c r="A135" s="1" t="s">
        <v>62</v>
      </c>
      <c r="B135" s="1" t="s">
        <v>61</v>
      </c>
      <c r="C135" s="16">
        <v>1693.4</v>
      </c>
      <c r="D135" s="6">
        <v>18126729.390000001</v>
      </c>
      <c r="E135" s="7">
        <v>-2199265.6619261829</v>
      </c>
      <c r="F135" s="6">
        <v>15927463.728073817</v>
      </c>
      <c r="G135" s="6">
        <v>11493378.619999999</v>
      </c>
      <c r="H135" s="6">
        <v>391047.30740000005</v>
      </c>
      <c r="I135" s="6">
        <v>4043037.8006738173</v>
      </c>
      <c r="J135" s="6">
        <v>0</v>
      </c>
      <c r="K135" s="14">
        <v>9405.6122168854472</v>
      </c>
      <c r="L135" s="15">
        <v>1667.4</v>
      </c>
      <c r="M135" s="5">
        <v>17836682.760000002</v>
      </c>
      <c r="N135" s="3">
        <v>-2110128.810533118</v>
      </c>
      <c r="O135" s="5">
        <v>15726553.949466884</v>
      </c>
      <c r="P135" s="5">
        <v>12070737.77</v>
      </c>
      <c r="Q135" s="5">
        <v>414290.67</v>
      </c>
      <c r="R135" s="5">
        <v>3241525.5094668847</v>
      </c>
      <c r="S135" s="5">
        <v>0</v>
      </c>
      <c r="T135" s="14">
        <v>9431.7823854305407</v>
      </c>
      <c r="U135" s="4">
        <f t="shared" si="36"/>
        <v>-26</v>
      </c>
      <c r="V135" s="3">
        <f t="shared" si="37"/>
        <v>-290046.62999999896</v>
      </c>
      <c r="W135" s="3">
        <f t="shared" si="38"/>
        <v>89136.85139306495</v>
      </c>
      <c r="X135" s="3">
        <f t="shared" si="39"/>
        <v>-200909.77860693261</v>
      </c>
      <c r="Y135" s="3">
        <f t="shared" si="40"/>
        <v>577359.15000000037</v>
      </c>
      <c r="Z135" s="3">
        <f t="shared" si="41"/>
        <v>23243.362599999935</v>
      </c>
      <c r="AA135" s="3">
        <f t="shared" si="42"/>
        <v>-801512.29120693263</v>
      </c>
      <c r="AB135" s="3">
        <f t="shared" si="43"/>
        <v>0</v>
      </c>
      <c r="AC135" s="2">
        <f t="shared" si="44"/>
        <v>26.170168545093475</v>
      </c>
    </row>
    <row r="136" spans="1:29" x14ac:dyDescent="0.25">
      <c r="A136" s="1" t="s">
        <v>57</v>
      </c>
      <c r="B136" s="1" t="s">
        <v>60</v>
      </c>
      <c r="C136" s="16">
        <v>200.4</v>
      </c>
      <c r="D136" s="6">
        <v>2559193.69</v>
      </c>
      <c r="E136" s="7">
        <v>-310499.85265075776</v>
      </c>
      <c r="F136" s="6">
        <v>2248693.8373492421</v>
      </c>
      <c r="G136" s="6">
        <v>343693.79</v>
      </c>
      <c r="H136" s="6">
        <v>53734.584999999999</v>
      </c>
      <c r="I136" s="6">
        <v>1851265.4623492421</v>
      </c>
      <c r="J136" s="6">
        <v>0</v>
      </c>
      <c r="K136" s="14">
        <v>11221.027132481247</v>
      </c>
      <c r="L136" s="15">
        <v>202.39999999999998</v>
      </c>
      <c r="M136" s="5">
        <v>2574178.71</v>
      </c>
      <c r="N136" s="3">
        <v>-304532.44768210337</v>
      </c>
      <c r="O136" s="5">
        <v>2269646.2623178968</v>
      </c>
      <c r="P136" s="5">
        <v>373572.41</v>
      </c>
      <c r="Q136" s="5">
        <v>51761.599999999999</v>
      </c>
      <c r="R136" s="5">
        <v>1844312.2523178968</v>
      </c>
      <c r="S136" s="5">
        <v>0</v>
      </c>
      <c r="T136" s="14">
        <v>11213.667303942178</v>
      </c>
      <c r="U136" s="4">
        <f t="shared" si="36"/>
        <v>1.9999999999999716</v>
      </c>
      <c r="V136" s="3">
        <f t="shared" si="37"/>
        <v>14985.020000000019</v>
      </c>
      <c r="W136" s="3">
        <f t="shared" si="38"/>
        <v>5967.4049686543876</v>
      </c>
      <c r="X136" s="3">
        <f t="shared" si="39"/>
        <v>20952.424968654756</v>
      </c>
      <c r="Y136" s="3">
        <f t="shared" si="40"/>
        <v>29878.619999999995</v>
      </c>
      <c r="Z136" s="3">
        <f t="shared" si="41"/>
        <v>-1972.9850000000006</v>
      </c>
      <c r="AA136" s="3">
        <f t="shared" si="42"/>
        <v>-6953.2100313452538</v>
      </c>
      <c r="AB136" s="3">
        <f t="shared" si="43"/>
        <v>0</v>
      </c>
      <c r="AC136" s="2">
        <f t="shared" si="44"/>
        <v>-7.3598285390689853</v>
      </c>
    </row>
    <row r="137" spans="1:29" x14ac:dyDescent="0.25">
      <c r="A137" s="1" t="s">
        <v>57</v>
      </c>
      <c r="B137" s="1" t="s">
        <v>59</v>
      </c>
      <c r="C137" s="16">
        <v>1535.1</v>
      </c>
      <c r="D137" s="6">
        <v>12725481.23</v>
      </c>
      <c r="E137" s="7">
        <v>-1543947.2448937558</v>
      </c>
      <c r="F137" s="6">
        <v>11181533.985106245</v>
      </c>
      <c r="G137" s="6">
        <v>1673022.43</v>
      </c>
      <c r="H137" s="6">
        <v>302371.1569</v>
      </c>
      <c r="I137" s="6">
        <v>9206140.3982062452</v>
      </c>
      <c r="J137" s="6">
        <v>0</v>
      </c>
      <c r="K137" s="14">
        <v>7283.9124389982708</v>
      </c>
      <c r="L137" s="15">
        <v>1526.1</v>
      </c>
      <c r="M137" s="5">
        <v>12703857.949999999</v>
      </c>
      <c r="N137" s="3">
        <v>-1502901.4658113027</v>
      </c>
      <c r="O137" s="5">
        <v>11200956.484188696</v>
      </c>
      <c r="P137" s="5">
        <v>1613458.49</v>
      </c>
      <c r="Q137" s="5">
        <v>248664.24</v>
      </c>
      <c r="R137" s="5">
        <v>9338833.7541886959</v>
      </c>
      <c r="S137" s="5">
        <v>0</v>
      </c>
      <c r="T137" s="14">
        <v>7339.5953634681191</v>
      </c>
      <c r="U137" s="4">
        <f t="shared" si="36"/>
        <v>-9</v>
      </c>
      <c r="V137" s="3">
        <f t="shared" si="37"/>
        <v>-21623.280000001192</v>
      </c>
      <c r="W137" s="3">
        <f t="shared" si="38"/>
        <v>41045.779082453111</v>
      </c>
      <c r="X137" s="3">
        <f t="shared" si="39"/>
        <v>19422.499082451686</v>
      </c>
      <c r="Y137" s="3">
        <f t="shared" si="40"/>
        <v>-59563.939999999944</v>
      </c>
      <c r="Z137" s="3">
        <f t="shared" si="41"/>
        <v>-53706.916900000011</v>
      </c>
      <c r="AA137" s="3">
        <f t="shared" si="42"/>
        <v>132693.35598245077</v>
      </c>
      <c r="AB137" s="3">
        <f t="shared" si="43"/>
        <v>0</v>
      </c>
      <c r="AC137" s="2">
        <f t="shared" si="44"/>
        <v>55.682924469848331</v>
      </c>
    </row>
    <row r="138" spans="1:29" x14ac:dyDescent="0.25">
      <c r="A138" s="1" t="s">
        <v>57</v>
      </c>
      <c r="B138" s="1" t="s">
        <v>58</v>
      </c>
      <c r="C138" s="16">
        <v>282.2</v>
      </c>
      <c r="D138" s="6">
        <v>3004184.25</v>
      </c>
      <c r="E138" s="7">
        <v>-364489.31966565113</v>
      </c>
      <c r="F138" s="6">
        <v>2639694.9303343487</v>
      </c>
      <c r="G138" s="6">
        <v>517910.84</v>
      </c>
      <c r="H138" s="6">
        <v>85010.813099999999</v>
      </c>
      <c r="I138" s="6">
        <v>2036773.2772343489</v>
      </c>
      <c r="J138" s="6">
        <v>0</v>
      </c>
      <c r="K138" s="14">
        <v>9353.9862875065519</v>
      </c>
      <c r="L138" s="15">
        <v>275.10000000000002</v>
      </c>
      <c r="M138" s="5">
        <v>2958881.69</v>
      </c>
      <c r="N138" s="3">
        <v>-350043.87222884718</v>
      </c>
      <c r="O138" s="5">
        <v>2608837.8177711526</v>
      </c>
      <c r="P138" s="5">
        <v>561158.78</v>
      </c>
      <c r="Q138" s="5">
        <v>79726.539999999994</v>
      </c>
      <c r="R138" s="5">
        <v>1967952.4977711525</v>
      </c>
      <c r="S138" s="5">
        <v>0</v>
      </c>
      <c r="T138" s="14">
        <v>9483.2345247951744</v>
      </c>
      <c r="U138" s="4">
        <f t="shared" si="36"/>
        <v>-7.0999999999999659</v>
      </c>
      <c r="V138" s="3">
        <f t="shared" si="37"/>
        <v>-45302.560000000056</v>
      </c>
      <c r="W138" s="3">
        <f t="shared" si="38"/>
        <v>14445.447436803952</v>
      </c>
      <c r="X138" s="3">
        <f t="shared" si="39"/>
        <v>-30857.112563196104</v>
      </c>
      <c r="Y138" s="3">
        <f t="shared" si="40"/>
        <v>43247.94</v>
      </c>
      <c r="Z138" s="3">
        <f t="shared" si="41"/>
        <v>-5284.2731000000058</v>
      </c>
      <c r="AA138" s="3">
        <f t="shared" si="42"/>
        <v>-68820.779463196406</v>
      </c>
      <c r="AB138" s="3">
        <f t="shared" si="43"/>
        <v>0</v>
      </c>
      <c r="AC138" s="2">
        <f t="shared" si="44"/>
        <v>129.24823728862248</v>
      </c>
    </row>
    <row r="139" spans="1:29" x14ac:dyDescent="0.25">
      <c r="A139" s="1" t="s">
        <v>57</v>
      </c>
      <c r="B139" s="1" t="s">
        <v>56</v>
      </c>
      <c r="C139" s="16">
        <v>243.6</v>
      </c>
      <c r="D139" s="6">
        <v>2840055.83</v>
      </c>
      <c r="E139" s="7">
        <v>-344576.0749491867</v>
      </c>
      <c r="F139" s="6">
        <v>2495479.7550508133</v>
      </c>
      <c r="G139" s="6">
        <v>299049.84999999998</v>
      </c>
      <c r="H139" s="6">
        <v>44548.643300000003</v>
      </c>
      <c r="I139" s="6">
        <v>2151881.2617508131</v>
      </c>
      <c r="J139" s="6">
        <v>0</v>
      </c>
      <c r="K139" s="14">
        <v>10244.169766218445</v>
      </c>
      <c r="L139" s="15">
        <v>242.4</v>
      </c>
      <c r="M139" s="5">
        <v>2822568.38</v>
      </c>
      <c r="N139" s="3">
        <v>-333917.63134872221</v>
      </c>
      <c r="O139" s="5">
        <v>2488650.7486512777</v>
      </c>
      <c r="P139" s="5">
        <v>317804.7</v>
      </c>
      <c r="Q139" s="5">
        <v>39806.92</v>
      </c>
      <c r="R139" s="5">
        <v>2131039.1286512776</v>
      </c>
      <c r="S139" s="5">
        <v>0</v>
      </c>
      <c r="T139" s="14">
        <v>10266.71100928745</v>
      </c>
      <c r="U139" s="4">
        <f t="shared" si="36"/>
        <v>-1.1999999999999886</v>
      </c>
      <c r="V139" s="3">
        <f t="shared" si="37"/>
        <v>-17487.450000000186</v>
      </c>
      <c r="W139" s="3">
        <f t="shared" si="38"/>
        <v>10658.443600464496</v>
      </c>
      <c r="X139" s="3">
        <f t="shared" si="39"/>
        <v>-6829.006399535574</v>
      </c>
      <c r="Y139" s="3">
        <f t="shared" si="40"/>
        <v>18754.850000000035</v>
      </c>
      <c r="Z139" s="3">
        <f t="shared" si="41"/>
        <v>-4741.7233000000051</v>
      </c>
      <c r="AA139" s="3">
        <f t="shared" si="42"/>
        <v>-20842.13309953548</v>
      </c>
      <c r="AB139" s="3">
        <f t="shared" si="43"/>
        <v>0</v>
      </c>
      <c r="AC139" s="2">
        <f t="shared" si="44"/>
        <v>22.54124306900485</v>
      </c>
    </row>
    <row r="140" spans="1:29" x14ac:dyDescent="0.25">
      <c r="A140" s="1" t="s">
        <v>54</v>
      </c>
      <c r="B140" s="1" t="s">
        <v>55</v>
      </c>
      <c r="C140" s="16">
        <v>17185.900000000001</v>
      </c>
      <c r="D140" s="6">
        <v>142386537.18000001</v>
      </c>
      <c r="E140" s="7">
        <v>-17275362.54352114</v>
      </c>
      <c r="F140" s="6">
        <v>125111174.63647887</v>
      </c>
      <c r="G140" s="6">
        <v>27261911.859999999</v>
      </c>
      <c r="H140" s="6">
        <v>2155917.6581999999</v>
      </c>
      <c r="I140" s="6">
        <v>95693345.118278876</v>
      </c>
      <c r="J140" s="6">
        <v>0</v>
      </c>
      <c r="K140" s="14">
        <v>7279.8733052373664</v>
      </c>
      <c r="L140" s="15">
        <v>17162.900000000001</v>
      </c>
      <c r="M140" s="5">
        <v>141580671.64000002</v>
      </c>
      <c r="N140" s="3">
        <v>-16749384.303238746</v>
      </c>
      <c r="O140" s="5">
        <v>124831287.33676127</v>
      </c>
      <c r="P140" s="5">
        <v>26890959.100000001</v>
      </c>
      <c r="Q140" s="5">
        <v>2145335.29</v>
      </c>
      <c r="R140" s="5">
        <v>95794992.946761265</v>
      </c>
      <c r="S140" s="5">
        <v>0</v>
      </c>
      <c r="T140" s="14">
        <v>7273.3213697429492</v>
      </c>
      <c r="U140" s="4">
        <f t="shared" si="36"/>
        <v>-23</v>
      </c>
      <c r="V140" s="3">
        <f t="shared" si="37"/>
        <v>-805865.53999999166</v>
      </c>
      <c r="W140" s="3">
        <f t="shared" si="38"/>
        <v>525978.24028239399</v>
      </c>
      <c r="X140" s="3">
        <f t="shared" si="39"/>
        <v>-279887.29971760511</v>
      </c>
      <c r="Y140" s="3">
        <f t="shared" si="40"/>
        <v>-370952.75999999791</v>
      </c>
      <c r="Z140" s="3">
        <f t="shared" si="41"/>
        <v>-10582.36819999991</v>
      </c>
      <c r="AA140" s="3">
        <f t="shared" si="42"/>
        <v>101647.82848238945</v>
      </c>
      <c r="AB140" s="3">
        <f t="shared" si="43"/>
        <v>0</v>
      </c>
      <c r="AC140" s="2">
        <f t="shared" si="44"/>
        <v>-6.5519354944171937</v>
      </c>
    </row>
    <row r="141" spans="1:29" x14ac:dyDescent="0.25">
      <c r="A141" s="1" t="s">
        <v>54</v>
      </c>
      <c r="B141" s="1" t="s">
        <v>53</v>
      </c>
      <c r="C141" s="16">
        <v>9166.1</v>
      </c>
      <c r="D141" s="6">
        <v>72183438.219999999</v>
      </c>
      <c r="E141" s="7">
        <v>-8757815.7990593817</v>
      </c>
      <c r="F141" s="6">
        <v>63425622.420940615</v>
      </c>
      <c r="G141" s="6">
        <v>17898940.280000001</v>
      </c>
      <c r="H141" s="6">
        <v>1391755.7348</v>
      </c>
      <c r="I141" s="6">
        <v>44134926.406140611</v>
      </c>
      <c r="J141" s="6">
        <v>0</v>
      </c>
      <c r="K141" s="14">
        <v>6919.5865658175899</v>
      </c>
      <c r="L141" s="15">
        <v>9157.2999999999993</v>
      </c>
      <c r="M141" s="5">
        <v>72076665.409999996</v>
      </c>
      <c r="N141" s="3">
        <v>-8526868.493163513</v>
      </c>
      <c r="O141" s="5">
        <v>63549796.916836485</v>
      </c>
      <c r="P141" s="5">
        <v>17870325.649999999</v>
      </c>
      <c r="Q141" s="5">
        <v>1400835.98</v>
      </c>
      <c r="R141" s="5">
        <v>44278635.28683649</v>
      </c>
      <c r="S141" s="5">
        <v>0</v>
      </c>
      <c r="T141" s="14">
        <v>6939.7963282666824</v>
      </c>
      <c r="U141" s="4">
        <f t="shared" si="36"/>
        <v>-8.8000000000010914</v>
      </c>
      <c r="V141" s="3">
        <f t="shared" si="37"/>
        <v>-106772.81000000238</v>
      </c>
      <c r="W141" s="3">
        <f t="shared" si="38"/>
        <v>230947.30589586869</v>
      </c>
      <c r="X141" s="3">
        <f t="shared" si="39"/>
        <v>124174.49589587003</v>
      </c>
      <c r="Y141" s="3">
        <f t="shared" si="40"/>
        <v>-28614.630000002682</v>
      </c>
      <c r="Z141" s="3">
        <f t="shared" si="41"/>
        <v>9080.2452000000048</v>
      </c>
      <c r="AA141" s="3">
        <f t="shared" si="42"/>
        <v>143708.88069587946</v>
      </c>
      <c r="AB141" s="3">
        <f t="shared" si="43"/>
        <v>0</v>
      </c>
      <c r="AC141" s="2">
        <f t="shared" si="44"/>
        <v>20.209762449092523</v>
      </c>
    </row>
    <row r="142" spans="1:29" x14ac:dyDescent="0.25">
      <c r="A142" s="1" t="s">
        <v>51</v>
      </c>
      <c r="B142" s="1" t="s">
        <v>52</v>
      </c>
      <c r="C142" s="16">
        <v>643.1</v>
      </c>
      <c r="D142" s="6">
        <v>5545889.4199999999</v>
      </c>
      <c r="E142" s="7">
        <v>-672867.33882475167</v>
      </c>
      <c r="F142" s="6">
        <v>4873022.0811752481</v>
      </c>
      <c r="G142" s="6">
        <v>4011324.44</v>
      </c>
      <c r="H142" s="6">
        <v>142459.5472</v>
      </c>
      <c r="I142" s="6">
        <v>719238.09397524816</v>
      </c>
      <c r="J142" s="6">
        <v>0</v>
      </c>
      <c r="K142" s="14">
        <v>7577.3939996505178</v>
      </c>
      <c r="L142" s="15">
        <v>645.6</v>
      </c>
      <c r="M142" s="5">
        <v>5549272.8799999999</v>
      </c>
      <c r="N142" s="3">
        <v>-656494.30105119431</v>
      </c>
      <c r="O142" s="5">
        <v>4892778.5789488051</v>
      </c>
      <c r="P142" s="5">
        <v>4518303.67</v>
      </c>
      <c r="Q142" s="5">
        <v>136640.95999999999</v>
      </c>
      <c r="R142" s="5">
        <v>237833.94894880519</v>
      </c>
      <c r="S142" s="5">
        <v>0</v>
      </c>
      <c r="T142" s="14">
        <v>7578.6533131177275</v>
      </c>
      <c r="U142" s="4">
        <f t="shared" si="36"/>
        <v>2.5</v>
      </c>
      <c r="V142" s="3">
        <f t="shared" si="37"/>
        <v>3383.4599999999627</v>
      </c>
      <c r="W142" s="3">
        <f t="shared" si="38"/>
        <v>16373.037773557357</v>
      </c>
      <c r="X142" s="3">
        <f t="shared" si="39"/>
        <v>19756.49777355697</v>
      </c>
      <c r="Y142" s="3">
        <f t="shared" si="40"/>
        <v>506979.23</v>
      </c>
      <c r="Z142" s="3">
        <f t="shared" si="41"/>
        <v>-5818.587200000009</v>
      </c>
      <c r="AA142" s="3">
        <f t="shared" si="42"/>
        <v>-481404.14502644294</v>
      </c>
      <c r="AB142" s="3">
        <f t="shared" si="43"/>
        <v>0</v>
      </c>
      <c r="AC142" s="2">
        <f t="shared" si="44"/>
        <v>1.2593134672097221</v>
      </c>
    </row>
    <row r="143" spans="1:29" x14ac:dyDescent="0.25">
      <c r="A143" s="1" t="s">
        <v>51</v>
      </c>
      <c r="B143" s="1" t="s">
        <v>50</v>
      </c>
      <c r="C143" s="16">
        <v>509.8</v>
      </c>
      <c r="D143" s="6">
        <v>4426968.2399999993</v>
      </c>
      <c r="E143" s="7">
        <v>-537111.74405466137</v>
      </c>
      <c r="F143" s="6">
        <v>3889856.4959453382</v>
      </c>
      <c r="G143" s="6">
        <v>979742.9</v>
      </c>
      <c r="H143" s="6">
        <v>55341.6322</v>
      </c>
      <c r="I143" s="6">
        <v>2854771.9637453384</v>
      </c>
      <c r="J143" s="6">
        <v>0</v>
      </c>
      <c r="K143" s="14">
        <v>7630.1618202144728</v>
      </c>
      <c r="L143" s="15">
        <v>494.8</v>
      </c>
      <c r="M143" s="5">
        <v>4337086.0500000007</v>
      </c>
      <c r="N143" s="3">
        <v>-513089.25269388373</v>
      </c>
      <c r="O143" s="5">
        <v>3823996.7973061171</v>
      </c>
      <c r="P143" s="5">
        <v>904457.41</v>
      </c>
      <c r="Q143" s="5">
        <v>53040.35</v>
      </c>
      <c r="R143" s="5">
        <v>2866499.0373061169</v>
      </c>
      <c r="S143" s="5">
        <v>0</v>
      </c>
      <c r="T143" s="14">
        <v>7728.3686283470433</v>
      </c>
      <c r="U143" s="4">
        <f t="shared" si="36"/>
        <v>-15</v>
      </c>
      <c r="V143" s="3">
        <f t="shared" si="37"/>
        <v>-89882.189999998547</v>
      </c>
      <c r="W143" s="3">
        <f t="shared" si="38"/>
        <v>24022.49136077764</v>
      </c>
      <c r="X143" s="3">
        <f t="shared" si="39"/>
        <v>-65859.698639221024</v>
      </c>
      <c r="Y143" s="3">
        <f t="shared" si="40"/>
        <v>-75285.489999999991</v>
      </c>
      <c r="Z143" s="3">
        <f t="shared" si="41"/>
        <v>-2301.2822000000015</v>
      </c>
      <c r="AA143" s="3">
        <f t="shared" si="42"/>
        <v>11727.073560778517</v>
      </c>
      <c r="AB143" s="3">
        <f t="shared" si="43"/>
        <v>0</v>
      </c>
      <c r="AC143" s="2">
        <f t="shared" si="44"/>
        <v>98.206808132570586</v>
      </c>
    </row>
    <row r="144" spans="1:29" x14ac:dyDescent="0.25">
      <c r="A144" s="1" t="s">
        <v>47</v>
      </c>
      <c r="B144" s="1" t="s">
        <v>49</v>
      </c>
      <c r="C144" s="16">
        <v>469.8</v>
      </c>
      <c r="D144" s="6">
        <v>4275016.82</v>
      </c>
      <c r="E144" s="7">
        <v>-518675.9008809182</v>
      </c>
      <c r="F144" s="6">
        <v>3756340.9191190819</v>
      </c>
      <c r="G144" s="6">
        <v>1437547.16</v>
      </c>
      <c r="H144" s="6">
        <v>194009.13140000001</v>
      </c>
      <c r="I144" s="6">
        <v>2124784.6277190824</v>
      </c>
      <c r="J144" s="6">
        <v>0</v>
      </c>
      <c r="K144" s="14">
        <v>7995.6171117902977</v>
      </c>
      <c r="L144" s="15">
        <v>470</v>
      </c>
      <c r="M144" s="5">
        <v>4257992.72</v>
      </c>
      <c r="N144" s="3">
        <v>-503732.29340948787</v>
      </c>
      <c r="O144" s="5">
        <v>3754260.426590512</v>
      </c>
      <c r="P144" s="5">
        <v>1415083.43</v>
      </c>
      <c r="Q144" s="5">
        <v>181173.19</v>
      </c>
      <c r="R144" s="5">
        <v>2158003.8065905119</v>
      </c>
      <c r="S144" s="5">
        <v>0</v>
      </c>
      <c r="T144" s="14">
        <v>7987.7881416819409</v>
      </c>
      <c r="U144" s="4">
        <f t="shared" si="36"/>
        <v>0.19999999999998863</v>
      </c>
      <c r="V144" s="3">
        <f t="shared" si="37"/>
        <v>-17024.100000000559</v>
      </c>
      <c r="W144" s="3">
        <f t="shared" si="38"/>
        <v>14943.607471430325</v>
      </c>
      <c r="X144" s="3">
        <f t="shared" si="39"/>
        <v>-2080.4925285698846</v>
      </c>
      <c r="Y144" s="3">
        <f t="shared" si="40"/>
        <v>-22463.729999999981</v>
      </c>
      <c r="Z144" s="3">
        <f t="shared" si="41"/>
        <v>-12835.941400000011</v>
      </c>
      <c r="AA144" s="3">
        <f t="shared" si="42"/>
        <v>33219.178871429525</v>
      </c>
      <c r="AB144" s="3">
        <f t="shared" si="43"/>
        <v>0</v>
      </c>
      <c r="AC144" s="2">
        <f t="shared" si="44"/>
        <v>-7.8289701083567707</v>
      </c>
    </row>
    <row r="145" spans="1:29" x14ac:dyDescent="0.25">
      <c r="A145" s="1" t="s">
        <v>47</v>
      </c>
      <c r="B145" s="1" t="s">
        <v>48</v>
      </c>
      <c r="C145" s="16">
        <v>1084.9000000000001</v>
      </c>
      <c r="D145" s="6">
        <v>9174380.709999999</v>
      </c>
      <c r="E145" s="7">
        <v>-1113102.0952997718</v>
      </c>
      <c r="F145" s="6">
        <v>8061278.614700227</v>
      </c>
      <c r="G145" s="6">
        <v>1407780.36</v>
      </c>
      <c r="H145" s="6">
        <v>176908.71090000001</v>
      </c>
      <c r="I145" s="6">
        <v>6476589.5438002264</v>
      </c>
      <c r="J145" s="6">
        <v>0</v>
      </c>
      <c r="K145" s="14">
        <v>7430.4347079917288</v>
      </c>
      <c r="L145" s="15">
        <v>1115.7</v>
      </c>
      <c r="M145" s="5">
        <v>9470286.1000000015</v>
      </c>
      <c r="N145" s="3">
        <v>-1120360.989343588</v>
      </c>
      <c r="O145" s="5">
        <v>8349925.1106564132</v>
      </c>
      <c r="P145" s="5">
        <v>1388838.72</v>
      </c>
      <c r="Q145" s="5">
        <v>170450.08</v>
      </c>
      <c r="R145" s="5">
        <v>6790636.3106564134</v>
      </c>
      <c r="S145" s="5">
        <v>0</v>
      </c>
      <c r="T145" s="14">
        <v>7484.0235821963006</v>
      </c>
      <c r="U145" s="4">
        <f t="shared" si="36"/>
        <v>30.799999999999955</v>
      </c>
      <c r="V145" s="3">
        <f t="shared" si="37"/>
        <v>295905.39000000246</v>
      </c>
      <c r="W145" s="3">
        <f t="shared" si="38"/>
        <v>-7258.8940438162535</v>
      </c>
      <c r="X145" s="3">
        <f t="shared" si="39"/>
        <v>288646.49595618621</v>
      </c>
      <c r="Y145" s="3">
        <f t="shared" si="40"/>
        <v>-18941.64000000013</v>
      </c>
      <c r="Z145" s="3">
        <f t="shared" si="41"/>
        <v>-6458.6309000000183</v>
      </c>
      <c r="AA145" s="3">
        <f t="shared" si="42"/>
        <v>314046.76685618702</v>
      </c>
      <c r="AB145" s="3">
        <f t="shared" si="43"/>
        <v>0</v>
      </c>
      <c r="AC145" s="2">
        <f t="shared" si="44"/>
        <v>53.588874204571766</v>
      </c>
    </row>
    <row r="146" spans="1:29" x14ac:dyDescent="0.25">
      <c r="A146" s="1" t="s">
        <v>47</v>
      </c>
      <c r="B146" s="1" t="s">
        <v>46</v>
      </c>
      <c r="C146" s="16">
        <v>442.8</v>
      </c>
      <c r="D146" s="6">
        <v>3985787.16</v>
      </c>
      <c r="E146" s="7">
        <v>-483584.47065305262</v>
      </c>
      <c r="F146" s="6">
        <v>3502202.6893469477</v>
      </c>
      <c r="G146" s="6">
        <v>915681.47</v>
      </c>
      <c r="H146" s="6">
        <v>102712.00170000001</v>
      </c>
      <c r="I146" s="6">
        <v>2483809.2176469481</v>
      </c>
      <c r="J146" s="6">
        <v>0</v>
      </c>
      <c r="K146" s="14">
        <v>7909.2201656435127</v>
      </c>
      <c r="L146" s="15">
        <v>440.2</v>
      </c>
      <c r="M146" s="5">
        <v>3947919.1599999997</v>
      </c>
      <c r="N146" s="3">
        <v>-467049.73527105019</v>
      </c>
      <c r="O146" s="5">
        <v>3480869.4247289496</v>
      </c>
      <c r="P146" s="5">
        <v>969411.05</v>
      </c>
      <c r="Q146" s="5">
        <v>100521.05</v>
      </c>
      <c r="R146" s="5">
        <v>2410937.3247289499</v>
      </c>
      <c r="S146" s="5">
        <v>0</v>
      </c>
      <c r="T146" s="14">
        <v>7907.4725686709444</v>
      </c>
      <c r="U146" s="4">
        <f t="shared" si="36"/>
        <v>-2.6000000000000227</v>
      </c>
      <c r="V146" s="3">
        <f t="shared" si="37"/>
        <v>-37868.000000000466</v>
      </c>
      <c r="W146" s="3">
        <f t="shared" si="38"/>
        <v>16534.735382002429</v>
      </c>
      <c r="X146" s="3">
        <f t="shared" si="39"/>
        <v>-21333.264617998153</v>
      </c>
      <c r="Y146" s="3">
        <f t="shared" si="40"/>
        <v>53729.580000000075</v>
      </c>
      <c r="Z146" s="3">
        <f t="shared" si="41"/>
        <v>-2190.9517000000051</v>
      </c>
      <c r="AA146" s="3">
        <f t="shared" si="42"/>
        <v>-72871.892917998135</v>
      </c>
      <c r="AB146" s="3">
        <f t="shared" si="43"/>
        <v>0</v>
      </c>
      <c r="AC146" s="2">
        <f t="shared" si="44"/>
        <v>-1.7475969725683171</v>
      </c>
    </row>
    <row r="147" spans="1:29" x14ac:dyDescent="0.25">
      <c r="A147" s="1" t="s">
        <v>43</v>
      </c>
      <c r="B147" s="1" t="s">
        <v>45</v>
      </c>
      <c r="C147" s="16">
        <v>386.9</v>
      </c>
      <c r="D147" s="6">
        <v>4126002.82</v>
      </c>
      <c r="E147" s="7">
        <v>-500596.44670607604</v>
      </c>
      <c r="F147" s="6">
        <v>3625406.3732939237</v>
      </c>
      <c r="G147" s="6">
        <v>2174927.66</v>
      </c>
      <c r="H147" s="6">
        <v>137109.74780000001</v>
      </c>
      <c r="I147" s="6">
        <v>1313368.9654939235</v>
      </c>
      <c r="J147" s="6">
        <v>0</v>
      </c>
      <c r="K147" s="14">
        <v>9370.3964158540293</v>
      </c>
      <c r="L147" s="15">
        <v>372.09999999999997</v>
      </c>
      <c r="M147" s="5">
        <v>4022005.85</v>
      </c>
      <c r="N147" s="3">
        <v>-475814.3952220935</v>
      </c>
      <c r="O147" s="5">
        <v>3546191.4547779066</v>
      </c>
      <c r="P147" s="5">
        <v>2098511.11</v>
      </c>
      <c r="Q147" s="5">
        <v>163714.72</v>
      </c>
      <c r="R147" s="5">
        <v>1283965.6247779068</v>
      </c>
      <c r="S147" s="5">
        <v>0</v>
      </c>
      <c r="T147" s="14">
        <v>9530.2108432623136</v>
      </c>
      <c r="U147" s="4">
        <f t="shared" si="36"/>
        <v>-14.800000000000011</v>
      </c>
      <c r="V147" s="3">
        <f t="shared" si="37"/>
        <v>-103996.96999999974</v>
      </c>
      <c r="W147" s="3">
        <f t="shared" si="38"/>
        <v>24782.051483982534</v>
      </c>
      <c r="X147" s="3">
        <f t="shared" si="39"/>
        <v>-79214.918516017031</v>
      </c>
      <c r="Y147" s="3">
        <f t="shared" si="40"/>
        <v>-76416.550000000279</v>
      </c>
      <c r="Z147" s="3">
        <f t="shared" si="41"/>
        <v>26604.972199999989</v>
      </c>
      <c r="AA147" s="3">
        <f t="shared" si="42"/>
        <v>-29403.340716016712</v>
      </c>
      <c r="AB147" s="3">
        <f t="shared" si="43"/>
        <v>0</v>
      </c>
      <c r="AC147" s="2">
        <f t="shared" si="44"/>
        <v>159.81442740828425</v>
      </c>
    </row>
    <row r="148" spans="1:29" x14ac:dyDescent="0.25">
      <c r="A148" s="1" t="s">
        <v>43</v>
      </c>
      <c r="B148" s="1" t="s">
        <v>44</v>
      </c>
      <c r="C148" s="16">
        <v>2464.3000000000002</v>
      </c>
      <c r="D148" s="6">
        <v>20404611.18</v>
      </c>
      <c r="E148" s="7">
        <v>-2475634.7241486069</v>
      </c>
      <c r="F148" s="6">
        <v>17928976.455851391</v>
      </c>
      <c r="G148" s="6">
        <v>8187052.9100000001</v>
      </c>
      <c r="H148" s="6">
        <v>595099.82459999993</v>
      </c>
      <c r="I148" s="6">
        <v>9146823.7212513909</v>
      </c>
      <c r="J148" s="6">
        <v>0</v>
      </c>
      <c r="K148" s="14">
        <v>7275.4845010150511</v>
      </c>
      <c r="L148" s="15">
        <v>2470.5</v>
      </c>
      <c r="M148" s="5">
        <v>20494106.899999999</v>
      </c>
      <c r="N148" s="3">
        <v>-2424509.4223919222</v>
      </c>
      <c r="O148" s="5">
        <v>18069597.477608077</v>
      </c>
      <c r="P148" s="5">
        <v>8206547.1900000004</v>
      </c>
      <c r="Q148" s="5">
        <v>716538.52</v>
      </c>
      <c r="R148" s="5">
        <v>9146511.7676080763</v>
      </c>
      <c r="S148" s="5">
        <v>0</v>
      </c>
      <c r="T148" s="14">
        <v>7314.1459128144415</v>
      </c>
      <c r="U148" s="4">
        <f t="shared" si="36"/>
        <v>6.1999999999998181</v>
      </c>
      <c r="V148" s="3">
        <f t="shared" si="37"/>
        <v>89495.719999998808</v>
      </c>
      <c r="W148" s="3">
        <f t="shared" si="38"/>
        <v>51125.301756684668</v>
      </c>
      <c r="X148" s="3">
        <f t="shared" si="39"/>
        <v>140621.02175668627</v>
      </c>
      <c r="Y148" s="3">
        <f t="shared" si="40"/>
        <v>19494.280000000261</v>
      </c>
      <c r="Z148" s="3">
        <f t="shared" si="41"/>
        <v>121438.69540000008</v>
      </c>
      <c r="AA148" s="3">
        <f t="shared" si="42"/>
        <v>-311.95364331454039</v>
      </c>
      <c r="AB148" s="3">
        <f t="shared" si="43"/>
        <v>0</v>
      </c>
      <c r="AC148" s="2">
        <f t="shared" si="44"/>
        <v>38.661411799390407</v>
      </c>
    </row>
    <row r="149" spans="1:29" x14ac:dyDescent="0.25">
      <c r="A149" s="1" t="s">
        <v>43</v>
      </c>
      <c r="B149" s="1" t="s">
        <v>42</v>
      </c>
      <c r="C149" s="16">
        <v>369.2</v>
      </c>
      <c r="D149" s="6">
        <v>4008890.65</v>
      </c>
      <c r="E149" s="7">
        <v>-486387.55283817562</v>
      </c>
      <c r="F149" s="6">
        <v>3522503.0971618243</v>
      </c>
      <c r="G149" s="6">
        <v>2242434.77</v>
      </c>
      <c r="H149" s="6">
        <v>159260.0111</v>
      </c>
      <c r="I149" s="6">
        <v>1120808.3160618243</v>
      </c>
      <c r="J149" s="6">
        <v>0</v>
      </c>
      <c r="K149" s="14">
        <v>9540.9076304491446</v>
      </c>
      <c r="L149" s="15">
        <v>360.6</v>
      </c>
      <c r="M149" s="5">
        <v>3980623.79</v>
      </c>
      <c r="N149" s="3">
        <v>-470918.78328459611</v>
      </c>
      <c r="O149" s="5">
        <v>3509705.0067154039</v>
      </c>
      <c r="P149" s="5">
        <v>2067740.07</v>
      </c>
      <c r="Q149" s="5">
        <v>150914.64000000001</v>
      </c>
      <c r="R149" s="5">
        <v>1291050.2967154039</v>
      </c>
      <c r="S149" s="5">
        <v>0</v>
      </c>
      <c r="T149" s="14">
        <v>9732.9589759162609</v>
      </c>
      <c r="U149" s="4">
        <f t="shared" si="36"/>
        <v>-8.5999999999999659</v>
      </c>
      <c r="V149" s="3">
        <f t="shared" si="37"/>
        <v>-28266.85999999987</v>
      </c>
      <c r="W149" s="3">
        <f t="shared" si="38"/>
        <v>15468.769553579506</v>
      </c>
      <c r="X149" s="3">
        <f t="shared" si="39"/>
        <v>-12798.09044642048</v>
      </c>
      <c r="Y149" s="3">
        <f t="shared" si="40"/>
        <v>-174694.69999999995</v>
      </c>
      <c r="Z149" s="3">
        <f t="shared" si="41"/>
        <v>-8345.3710999999894</v>
      </c>
      <c r="AA149" s="3">
        <f t="shared" si="42"/>
        <v>170241.98065357958</v>
      </c>
      <c r="AB149" s="3">
        <f t="shared" si="43"/>
        <v>0</v>
      </c>
      <c r="AC149" s="2">
        <f t="shared" si="44"/>
        <v>192.05134546711633</v>
      </c>
    </row>
    <row r="150" spans="1:29" x14ac:dyDescent="0.25">
      <c r="A150" s="1" t="s">
        <v>39</v>
      </c>
      <c r="B150" s="1" t="s">
        <v>41</v>
      </c>
      <c r="C150" s="16">
        <v>131.80000000000001</v>
      </c>
      <c r="D150" s="6">
        <v>1975937.79</v>
      </c>
      <c r="E150" s="7">
        <v>-239735.03648411387</v>
      </c>
      <c r="F150" s="6">
        <v>1736202.7535158861</v>
      </c>
      <c r="G150" s="6">
        <v>413674.7</v>
      </c>
      <c r="H150" s="6">
        <v>35740.289299999997</v>
      </c>
      <c r="I150" s="6">
        <v>1286787.7642158861</v>
      </c>
      <c r="J150" s="6">
        <v>0</v>
      </c>
      <c r="K150" s="14">
        <v>13173.010269468028</v>
      </c>
      <c r="L150" s="15">
        <v>126</v>
      </c>
      <c r="M150" s="5">
        <v>1913442.1400000001</v>
      </c>
      <c r="N150" s="3">
        <v>-226365.48741881328</v>
      </c>
      <c r="O150" s="5">
        <v>1687076.652581187</v>
      </c>
      <c r="P150" s="5">
        <v>432047.74</v>
      </c>
      <c r="Q150" s="5">
        <v>76991.33</v>
      </c>
      <c r="R150" s="5">
        <v>1178037.5825811869</v>
      </c>
      <c r="S150" s="5">
        <v>0</v>
      </c>
      <c r="T150" s="14">
        <v>13389.497242707834</v>
      </c>
      <c r="U150" s="4">
        <f t="shared" si="36"/>
        <v>-5.8000000000000114</v>
      </c>
      <c r="V150" s="3">
        <f t="shared" si="37"/>
        <v>-62495.649999999907</v>
      </c>
      <c r="W150" s="3">
        <f t="shared" si="38"/>
        <v>13369.549065300584</v>
      </c>
      <c r="X150" s="3">
        <f t="shared" si="39"/>
        <v>-49126.100934699178</v>
      </c>
      <c r="Y150" s="3">
        <f t="shared" si="40"/>
        <v>18373.039999999979</v>
      </c>
      <c r="Z150" s="3">
        <f t="shared" si="41"/>
        <v>41251.040700000005</v>
      </c>
      <c r="AA150" s="3">
        <f t="shared" si="42"/>
        <v>-108750.18163469923</v>
      </c>
      <c r="AB150" s="3">
        <f t="shared" si="43"/>
        <v>0</v>
      </c>
      <c r="AC150" s="2">
        <f t="shared" si="44"/>
        <v>216.48697323980559</v>
      </c>
    </row>
    <row r="151" spans="1:29" x14ac:dyDescent="0.25">
      <c r="A151" s="1" t="s">
        <v>39</v>
      </c>
      <c r="B151" s="1" t="s">
        <v>40</v>
      </c>
      <c r="C151" s="16">
        <v>183.5</v>
      </c>
      <c r="D151" s="6">
        <v>2855118.39</v>
      </c>
      <c r="E151" s="7">
        <v>-346403.5734612447</v>
      </c>
      <c r="F151" s="6">
        <v>2508714.8165387553</v>
      </c>
      <c r="G151" s="6">
        <v>694051.74</v>
      </c>
      <c r="H151" s="6">
        <v>46942.610500000003</v>
      </c>
      <c r="I151" s="6">
        <v>1767720.4660387554</v>
      </c>
      <c r="J151" s="6">
        <v>0</v>
      </c>
      <c r="K151" s="14">
        <v>13671.470389856977</v>
      </c>
      <c r="L151" s="15">
        <v>195.5</v>
      </c>
      <c r="M151" s="5">
        <v>2951218.76</v>
      </c>
      <c r="N151" s="3">
        <v>-349137.32645552879</v>
      </c>
      <c r="O151" s="5">
        <v>2602081.4335444709</v>
      </c>
      <c r="P151" s="5">
        <v>583400.57999999996</v>
      </c>
      <c r="Q151" s="5">
        <v>113440.56</v>
      </c>
      <c r="R151" s="5">
        <v>1905240.2935444708</v>
      </c>
      <c r="S151" s="5">
        <v>0</v>
      </c>
      <c r="T151" s="14">
        <v>13309.87945547044</v>
      </c>
      <c r="U151" s="4">
        <f t="shared" si="36"/>
        <v>12</v>
      </c>
      <c r="V151" s="3">
        <f t="shared" si="37"/>
        <v>96100.369999999646</v>
      </c>
      <c r="W151" s="3">
        <f t="shared" si="38"/>
        <v>-2733.752994284092</v>
      </c>
      <c r="X151" s="3">
        <f t="shared" si="39"/>
        <v>93366.617005715612</v>
      </c>
      <c r="Y151" s="3">
        <f t="shared" si="40"/>
        <v>-110651.16000000003</v>
      </c>
      <c r="Z151" s="3">
        <f t="shared" si="41"/>
        <v>66497.949499999988</v>
      </c>
      <c r="AA151" s="3">
        <f t="shared" si="42"/>
        <v>137519.82750571542</v>
      </c>
      <c r="AB151" s="3">
        <f t="shared" si="43"/>
        <v>0</v>
      </c>
      <c r="AC151" s="2">
        <f t="shared" si="44"/>
        <v>-361.5909343865369</v>
      </c>
    </row>
    <row r="152" spans="1:29" x14ac:dyDescent="0.25">
      <c r="A152" s="1" t="s">
        <v>39</v>
      </c>
      <c r="B152" s="1" t="s">
        <v>38</v>
      </c>
      <c r="C152" s="16">
        <v>661.1</v>
      </c>
      <c r="D152" s="6">
        <v>6260559.8000000007</v>
      </c>
      <c r="E152" s="7">
        <v>-759576.30835329928</v>
      </c>
      <c r="F152" s="6">
        <v>5500983.4916467015</v>
      </c>
      <c r="G152" s="6">
        <v>785787.58</v>
      </c>
      <c r="H152" s="6">
        <v>101193.67869999999</v>
      </c>
      <c r="I152" s="6">
        <v>4614002.2329467013</v>
      </c>
      <c r="J152" s="6">
        <v>0</v>
      </c>
      <c r="K152" s="14">
        <v>8320.9552135028007</v>
      </c>
      <c r="L152" s="15">
        <v>650.6</v>
      </c>
      <c r="M152" s="5">
        <v>6116890.3200000003</v>
      </c>
      <c r="N152" s="3">
        <v>-723645.01117040345</v>
      </c>
      <c r="O152" s="5">
        <v>5393245.3088295972</v>
      </c>
      <c r="P152" s="5">
        <v>803064.13</v>
      </c>
      <c r="Q152" s="5">
        <v>107011.19</v>
      </c>
      <c r="R152" s="5">
        <v>4483169.9888295969</v>
      </c>
      <c r="S152" s="5">
        <v>0</v>
      </c>
      <c r="T152" s="14">
        <v>8289.6484918991646</v>
      </c>
      <c r="U152" s="4">
        <f t="shared" si="36"/>
        <v>-10.5</v>
      </c>
      <c r="V152" s="3">
        <f t="shared" si="37"/>
        <v>-143669.48000000045</v>
      </c>
      <c r="W152" s="3">
        <f t="shared" si="38"/>
        <v>35931.297182895825</v>
      </c>
      <c r="X152" s="3">
        <f t="shared" si="39"/>
        <v>-107738.18281710427</v>
      </c>
      <c r="Y152" s="3">
        <f t="shared" si="40"/>
        <v>17276.550000000047</v>
      </c>
      <c r="Z152" s="3">
        <f t="shared" si="41"/>
        <v>5817.5113000000129</v>
      </c>
      <c r="AA152" s="3">
        <f t="shared" si="42"/>
        <v>-130832.24411710445</v>
      </c>
      <c r="AB152" s="3">
        <f t="shared" si="43"/>
        <v>0</v>
      </c>
      <c r="AC152" s="2">
        <f t="shared" si="44"/>
        <v>-31.306721603636106</v>
      </c>
    </row>
    <row r="153" spans="1:29" x14ac:dyDescent="0.25">
      <c r="A153" s="1" t="s">
        <v>37</v>
      </c>
      <c r="B153" s="1" t="s">
        <v>36</v>
      </c>
      <c r="C153" s="16">
        <v>65.400000000000006</v>
      </c>
      <c r="D153" s="6">
        <v>1153176.05</v>
      </c>
      <c r="E153" s="7">
        <v>-139911.6428758399</v>
      </c>
      <c r="F153" s="6">
        <v>1013264.4071241601</v>
      </c>
      <c r="G153" s="6">
        <v>481729.83</v>
      </c>
      <c r="H153" s="6">
        <v>40158.052000000003</v>
      </c>
      <c r="I153" s="6">
        <v>491376.52512415999</v>
      </c>
      <c r="J153" s="6">
        <v>0</v>
      </c>
      <c r="K153" s="14">
        <v>15493.339558473395</v>
      </c>
      <c r="L153" s="15">
        <v>67.3</v>
      </c>
      <c r="M153" s="5">
        <v>1190438.2</v>
      </c>
      <c r="N153" s="3">
        <v>-140832.12538894679</v>
      </c>
      <c r="O153" s="5">
        <v>1049606.0746110531</v>
      </c>
      <c r="P153" s="5">
        <v>467077.26</v>
      </c>
      <c r="Q153" s="5">
        <v>34171.480000000003</v>
      </c>
      <c r="R153" s="5">
        <v>548357.33461105311</v>
      </c>
      <c r="S153" s="5">
        <v>0</v>
      </c>
      <c r="T153" s="14">
        <v>15595.929786196926</v>
      </c>
      <c r="U153" s="4">
        <f t="shared" si="36"/>
        <v>1.8999999999999915</v>
      </c>
      <c r="V153" s="3">
        <f t="shared" si="37"/>
        <v>37262.149999999907</v>
      </c>
      <c r="W153" s="3">
        <f t="shared" si="38"/>
        <v>-920.48251310689375</v>
      </c>
      <c r="X153" s="3">
        <f t="shared" si="39"/>
        <v>36341.667486893013</v>
      </c>
      <c r="Y153" s="3">
        <f t="shared" si="40"/>
        <v>-14652.570000000007</v>
      </c>
      <c r="Z153" s="3">
        <f t="shared" si="41"/>
        <v>-5986.5720000000001</v>
      </c>
      <c r="AA153" s="3">
        <f t="shared" si="42"/>
        <v>56980.809486893122</v>
      </c>
      <c r="AB153" s="3">
        <f t="shared" si="43"/>
        <v>0</v>
      </c>
      <c r="AC153" s="2">
        <f t="shared" si="44"/>
        <v>102.59022772353092</v>
      </c>
    </row>
    <row r="154" spans="1:29" x14ac:dyDescent="0.25">
      <c r="A154" s="1" t="s">
        <v>34</v>
      </c>
      <c r="B154" s="1" t="s">
        <v>35</v>
      </c>
      <c r="C154" s="16">
        <v>923</v>
      </c>
      <c r="D154" s="6">
        <v>10154272.129999999</v>
      </c>
      <c r="E154" s="7">
        <v>-1231989.5959655545</v>
      </c>
      <c r="F154" s="6">
        <v>8922282.534034444</v>
      </c>
      <c r="G154" s="6">
        <v>4363333.84</v>
      </c>
      <c r="H154" s="6">
        <v>174084.47149999999</v>
      </c>
      <c r="I154" s="6">
        <v>4384864.2225344442</v>
      </c>
      <c r="J154" s="6">
        <v>0</v>
      </c>
      <c r="K154" s="14">
        <v>9666.6116295064403</v>
      </c>
      <c r="L154" s="15">
        <v>895.6</v>
      </c>
      <c r="M154" s="5">
        <v>9889576.0299999993</v>
      </c>
      <c r="N154" s="3">
        <v>-1169964.1455562185</v>
      </c>
      <c r="O154" s="5">
        <v>8719611.8844437804</v>
      </c>
      <c r="P154" s="5">
        <v>4503064.28</v>
      </c>
      <c r="Q154" s="5">
        <v>133716.31</v>
      </c>
      <c r="R154" s="5">
        <v>4082831.2944437801</v>
      </c>
      <c r="S154" s="5">
        <v>0</v>
      </c>
      <c r="T154" s="14">
        <v>9736.0561460962253</v>
      </c>
      <c r="U154" s="4">
        <f t="shared" si="36"/>
        <v>-27.399999999999977</v>
      </c>
      <c r="V154" s="3">
        <f t="shared" si="37"/>
        <v>-264696.09999999963</v>
      </c>
      <c r="W154" s="3">
        <f t="shared" si="38"/>
        <v>62025.450409336016</v>
      </c>
      <c r="X154" s="3">
        <f t="shared" si="39"/>
        <v>-202670.64959066361</v>
      </c>
      <c r="Y154" s="3">
        <f t="shared" si="40"/>
        <v>139730.44000000041</v>
      </c>
      <c r="Z154" s="3">
        <f t="shared" si="41"/>
        <v>-40368.161499999987</v>
      </c>
      <c r="AA154" s="3">
        <f t="shared" si="42"/>
        <v>-302032.92809066409</v>
      </c>
      <c r="AB154" s="3">
        <f t="shared" si="43"/>
        <v>0</v>
      </c>
      <c r="AC154" s="2">
        <f t="shared" si="44"/>
        <v>69.444516589785053</v>
      </c>
    </row>
    <row r="155" spans="1:29" x14ac:dyDescent="0.25">
      <c r="A155" s="1" t="s">
        <v>34</v>
      </c>
      <c r="B155" s="1" t="s">
        <v>33</v>
      </c>
      <c r="C155" s="16">
        <v>260.39999999999998</v>
      </c>
      <c r="D155" s="6">
        <v>3259739.27</v>
      </c>
      <c r="E155" s="7">
        <v>-395495.09947990254</v>
      </c>
      <c r="F155" s="6">
        <v>2864244.1705200975</v>
      </c>
      <c r="G155" s="6">
        <v>208058.62</v>
      </c>
      <c r="H155" s="6">
        <v>10657.8323</v>
      </c>
      <c r="I155" s="6">
        <v>2645527.7182200975</v>
      </c>
      <c r="J155" s="6">
        <v>0</v>
      </c>
      <c r="K155" s="14">
        <v>10999.40157649807</v>
      </c>
      <c r="L155" s="15">
        <v>258.5</v>
      </c>
      <c r="M155" s="5">
        <v>3261858.2600000002</v>
      </c>
      <c r="N155" s="3">
        <v>-385886.836858303</v>
      </c>
      <c r="O155" s="5">
        <v>2875971.4231416974</v>
      </c>
      <c r="P155" s="5">
        <v>235805.3</v>
      </c>
      <c r="Q155" s="5">
        <v>10757.14</v>
      </c>
      <c r="R155" s="5">
        <v>2629408.9831416975</v>
      </c>
      <c r="S155" s="5">
        <v>0</v>
      </c>
      <c r="T155" s="14">
        <v>11125.614789716432</v>
      </c>
      <c r="U155" s="4">
        <f t="shared" si="36"/>
        <v>-1.8999999999999773</v>
      </c>
      <c r="V155" s="3">
        <f t="shared" si="37"/>
        <v>2118.9900000002235</v>
      </c>
      <c r="W155" s="3">
        <f t="shared" si="38"/>
        <v>9608.2626215995406</v>
      </c>
      <c r="X155" s="3">
        <f t="shared" si="39"/>
        <v>11727.252621599939</v>
      </c>
      <c r="Y155" s="3">
        <f t="shared" si="40"/>
        <v>27746.679999999993</v>
      </c>
      <c r="Z155" s="3">
        <f t="shared" si="41"/>
        <v>99.307699999999386</v>
      </c>
      <c r="AA155" s="3">
        <f t="shared" si="42"/>
        <v>-16118.735078400001</v>
      </c>
      <c r="AB155" s="3">
        <f t="shared" si="43"/>
        <v>0</v>
      </c>
      <c r="AC155" s="2">
        <f t="shared" si="44"/>
        <v>126.21321321836149</v>
      </c>
    </row>
    <row r="156" spans="1:29" x14ac:dyDescent="0.25">
      <c r="A156" s="1" t="s">
        <v>31</v>
      </c>
      <c r="B156" s="1" t="s">
        <v>32</v>
      </c>
      <c r="C156" s="16">
        <v>765.09999999999991</v>
      </c>
      <c r="D156" s="6">
        <v>6158936.3100000005</v>
      </c>
      <c r="E156" s="7">
        <v>-747246.61295191071</v>
      </c>
      <c r="F156" s="6">
        <v>5411689.6970480895</v>
      </c>
      <c r="G156" s="6">
        <v>811923.18</v>
      </c>
      <c r="H156" s="6">
        <v>111080.85470000001</v>
      </c>
      <c r="I156" s="6">
        <v>4488685.6623480897</v>
      </c>
      <c r="J156" s="6">
        <v>0</v>
      </c>
      <c r="K156" s="14">
        <v>7073.1795805098554</v>
      </c>
      <c r="L156" s="15">
        <v>631.6</v>
      </c>
      <c r="M156" s="5">
        <v>5190962.18</v>
      </c>
      <c r="N156" s="3">
        <v>-614105.15608709515</v>
      </c>
      <c r="O156" s="5">
        <v>4576857.0239129048</v>
      </c>
      <c r="P156" s="5">
        <v>890148.23</v>
      </c>
      <c r="Q156" s="5">
        <v>96474.83</v>
      </c>
      <c r="R156" s="5">
        <v>3590233.9639129047</v>
      </c>
      <c r="S156" s="5">
        <v>0</v>
      </c>
      <c r="T156" s="14">
        <v>7246.4487395707802</v>
      </c>
      <c r="U156" s="4">
        <f t="shared" si="36"/>
        <v>-133.49999999999989</v>
      </c>
      <c r="V156" s="3">
        <f t="shared" si="37"/>
        <v>-967974.13000000082</v>
      </c>
      <c r="W156" s="3">
        <f t="shared" si="38"/>
        <v>133141.45686481555</v>
      </c>
      <c r="X156" s="3">
        <f t="shared" si="39"/>
        <v>-834832.67313518468</v>
      </c>
      <c r="Y156" s="3">
        <f t="shared" si="40"/>
        <v>78225.04999999993</v>
      </c>
      <c r="Z156" s="3">
        <f t="shared" si="41"/>
        <v>-14606.024700000009</v>
      </c>
      <c r="AA156" s="3">
        <f t="shared" si="42"/>
        <v>-898451.69843518501</v>
      </c>
      <c r="AB156" s="3">
        <f t="shared" si="43"/>
        <v>0</v>
      </c>
      <c r="AC156" s="2">
        <f t="shared" si="44"/>
        <v>173.26915906092472</v>
      </c>
    </row>
    <row r="157" spans="1:29" x14ac:dyDescent="0.25">
      <c r="A157" s="1" t="s">
        <v>31</v>
      </c>
      <c r="B157" s="1" t="s">
        <v>14</v>
      </c>
      <c r="C157" s="16">
        <v>116.9</v>
      </c>
      <c r="D157" s="6">
        <v>1769995.95</v>
      </c>
      <c r="E157" s="7">
        <v>-214748.68581261547</v>
      </c>
      <c r="F157" s="6">
        <v>1555247.2641873844</v>
      </c>
      <c r="G157" s="6">
        <v>508813.57</v>
      </c>
      <c r="H157" s="6">
        <v>81940.125599999999</v>
      </c>
      <c r="I157" s="6">
        <v>964493.5685873843</v>
      </c>
      <c r="J157" s="6">
        <v>0</v>
      </c>
      <c r="K157" s="14">
        <v>13304.082670550764</v>
      </c>
      <c r="L157" s="15">
        <v>136.6</v>
      </c>
      <c r="M157" s="5">
        <v>2023687.1500000001</v>
      </c>
      <c r="N157" s="3">
        <v>-239407.77644467427</v>
      </c>
      <c r="O157" s="5">
        <v>1784279.3735553259</v>
      </c>
      <c r="P157" s="5">
        <v>591537.31000000006</v>
      </c>
      <c r="Q157" s="5">
        <v>69628.31</v>
      </c>
      <c r="R157" s="5">
        <v>1123113.7535553258</v>
      </c>
      <c r="S157" s="5">
        <v>0</v>
      </c>
      <c r="T157" s="14">
        <v>13062.07447697896</v>
      </c>
      <c r="U157" s="4">
        <f t="shared" si="36"/>
        <v>19.699999999999989</v>
      </c>
      <c r="V157" s="3">
        <f t="shared" si="37"/>
        <v>253691.20000000019</v>
      </c>
      <c r="W157" s="3">
        <f t="shared" si="38"/>
        <v>-24659.090632058796</v>
      </c>
      <c r="X157" s="3">
        <f t="shared" si="39"/>
        <v>229032.10936794151</v>
      </c>
      <c r="Y157" s="3">
        <f t="shared" si="40"/>
        <v>82723.740000000049</v>
      </c>
      <c r="Z157" s="3">
        <f t="shared" si="41"/>
        <v>-12311.815600000002</v>
      </c>
      <c r="AA157" s="3">
        <f t="shared" si="42"/>
        <v>158620.18496794149</v>
      </c>
      <c r="AB157" s="3">
        <f t="shared" si="43"/>
        <v>0</v>
      </c>
      <c r="AC157" s="2">
        <f t="shared" si="44"/>
        <v>-242.00819357180444</v>
      </c>
    </row>
    <row r="158" spans="1:29" x14ac:dyDescent="0.25">
      <c r="A158" s="1" t="s">
        <v>30</v>
      </c>
      <c r="B158" s="1" t="s">
        <v>30</v>
      </c>
      <c r="C158" s="16">
        <v>3160.4</v>
      </c>
      <c r="D158" s="6">
        <v>27311184.300000001</v>
      </c>
      <c r="E158" s="7">
        <v>-3313590.031893088</v>
      </c>
      <c r="F158" s="6">
        <v>23997594.268106911</v>
      </c>
      <c r="G158" s="6">
        <v>17838280</v>
      </c>
      <c r="H158" s="6">
        <v>1034209.6923999999</v>
      </c>
      <c r="I158" s="6">
        <v>5125104.5757069113</v>
      </c>
      <c r="J158" s="6">
        <v>0</v>
      </c>
      <c r="K158" s="14">
        <v>7593.2142349408023</v>
      </c>
      <c r="L158" s="15">
        <v>3294.9</v>
      </c>
      <c r="M158" s="5">
        <v>28378558.23</v>
      </c>
      <c r="N158" s="3">
        <v>-3357261.780582048</v>
      </c>
      <c r="O158" s="5">
        <v>25021296.449417952</v>
      </c>
      <c r="P158" s="5">
        <v>18394244.309999999</v>
      </c>
      <c r="Q158" s="5">
        <v>1048391.98</v>
      </c>
      <c r="R158" s="5">
        <v>5578660.1594179533</v>
      </c>
      <c r="S158" s="5">
        <v>0</v>
      </c>
      <c r="T158" s="14">
        <v>7593.9471454119857</v>
      </c>
      <c r="U158" s="4">
        <f t="shared" si="36"/>
        <v>134.5</v>
      </c>
      <c r="V158" s="3">
        <f t="shared" si="37"/>
        <v>1067373.9299999997</v>
      </c>
      <c r="W158" s="3">
        <f t="shared" si="38"/>
        <v>-43671.748688959982</v>
      </c>
      <c r="X158" s="3">
        <f t="shared" si="39"/>
        <v>1023702.1813110411</v>
      </c>
      <c r="Y158" s="3">
        <f t="shared" si="40"/>
        <v>555964.30999999866</v>
      </c>
      <c r="Z158" s="3">
        <f t="shared" si="41"/>
        <v>14182.28760000004</v>
      </c>
      <c r="AA158" s="3">
        <f t="shared" si="42"/>
        <v>453555.58371104207</v>
      </c>
      <c r="AB158" s="3">
        <f t="shared" si="43"/>
        <v>0</v>
      </c>
      <c r="AC158" s="2">
        <f t="shared" si="44"/>
        <v>0.73291047118345887</v>
      </c>
    </row>
    <row r="159" spans="1:29" x14ac:dyDescent="0.25">
      <c r="A159" s="1" t="s">
        <v>28</v>
      </c>
      <c r="B159" s="1" t="s">
        <v>29</v>
      </c>
      <c r="C159" s="16">
        <v>340.2</v>
      </c>
      <c r="D159" s="6">
        <v>3619717.1200000001</v>
      </c>
      <c r="E159" s="7">
        <v>-59568.42760000017</v>
      </c>
      <c r="F159" s="6">
        <v>3560148.6924000001</v>
      </c>
      <c r="G159" s="6">
        <v>3405737.19</v>
      </c>
      <c r="H159" s="6">
        <v>154411.5024</v>
      </c>
      <c r="I159" s="6">
        <v>0</v>
      </c>
      <c r="J159" s="6">
        <v>116200.89</v>
      </c>
      <c r="K159" s="14">
        <v>10123.303358024692</v>
      </c>
      <c r="L159" s="15">
        <v>341.9</v>
      </c>
      <c r="M159" s="5">
        <v>3678106.9699999997</v>
      </c>
      <c r="N159" s="3">
        <v>-415942.44999999978</v>
      </c>
      <c r="O159" s="5">
        <v>3262164.52</v>
      </c>
      <c r="P159" s="5">
        <v>2929571.19</v>
      </c>
      <c r="Q159" s="5">
        <v>332593.33</v>
      </c>
      <c r="R159" s="5">
        <v>0</v>
      </c>
      <c r="S159" s="5">
        <v>19187.75834932836</v>
      </c>
      <c r="T159" s="14">
        <v>9485.1616310344307</v>
      </c>
      <c r="U159" s="4">
        <f t="shared" si="36"/>
        <v>1.6999999999999886</v>
      </c>
      <c r="V159" s="3">
        <f t="shared" si="37"/>
        <v>58389.849999999627</v>
      </c>
      <c r="W159" s="3">
        <f t="shared" si="38"/>
        <v>-356374.02239999961</v>
      </c>
      <c r="X159" s="3">
        <f t="shared" si="39"/>
        <v>-297984.17240000004</v>
      </c>
      <c r="Y159" s="3">
        <f t="shared" si="40"/>
        <v>-476166</v>
      </c>
      <c r="Z159" s="3">
        <f t="shared" si="41"/>
        <v>178181.82760000002</v>
      </c>
      <c r="AA159" s="3">
        <f t="shared" si="42"/>
        <v>0</v>
      </c>
      <c r="AB159" s="3">
        <f t="shared" si="43"/>
        <v>-97013.131650671639</v>
      </c>
      <c r="AC159" s="2">
        <f t="shared" si="44"/>
        <v>-638.1417269902613</v>
      </c>
    </row>
    <row r="160" spans="1:29" x14ac:dyDescent="0.25">
      <c r="A160" s="1" t="s">
        <v>28</v>
      </c>
      <c r="B160" s="1" t="s">
        <v>27</v>
      </c>
      <c r="C160" s="16">
        <v>2429.1</v>
      </c>
      <c r="D160" s="6">
        <v>19356951.780000001</v>
      </c>
      <c r="E160" s="7">
        <v>-2348525.1229491052</v>
      </c>
      <c r="F160" s="6">
        <v>17008426.657050896</v>
      </c>
      <c r="G160" s="6">
        <v>5334291.43</v>
      </c>
      <c r="H160" s="6">
        <v>490806.5257</v>
      </c>
      <c r="I160" s="6">
        <v>11183328.701350898</v>
      </c>
      <c r="J160" s="6">
        <v>0</v>
      </c>
      <c r="K160" s="14">
        <v>7001.9458470424834</v>
      </c>
      <c r="L160" s="15">
        <v>2436.6999999999998</v>
      </c>
      <c r="M160" s="5">
        <v>19362721.419999998</v>
      </c>
      <c r="N160" s="3">
        <v>-2290663.3968001748</v>
      </c>
      <c r="O160" s="5">
        <v>17072058.023199823</v>
      </c>
      <c r="P160" s="5">
        <v>5700250.8099999996</v>
      </c>
      <c r="Q160" s="5">
        <v>513823.95</v>
      </c>
      <c r="R160" s="5">
        <v>10857983.263199825</v>
      </c>
      <c r="S160" s="5">
        <v>0</v>
      </c>
      <c r="T160" s="14">
        <v>7006.2207178560448</v>
      </c>
      <c r="U160" s="4">
        <f t="shared" si="36"/>
        <v>7.5999999999999091</v>
      </c>
      <c r="V160" s="3">
        <f t="shared" si="37"/>
        <v>5769.6399999968708</v>
      </c>
      <c r="W160" s="3">
        <f t="shared" si="38"/>
        <v>57861.726148930378</v>
      </c>
      <c r="X160" s="3">
        <f t="shared" si="39"/>
        <v>63631.366148926318</v>
      </c>
      <c r="Y160" s="3">
        <f t="shared" si="40"/>
        <v>365959.37999999989</v>
      </c>
      <c r="Z160" s="3">
        <f t="shared" si="41"/>
        <v>23017.424300000013</v>
      </c>
      <c r="AA160" s="3">
        <f t="shared" si="42"/>
        <v>-325345.43815107271</v>
      </c>
      <c r="AB160" s="3">
        <f t="shared" si="43"/>
        <v>0</v>
      </c>
      <c r="AC160" s="2">
        <f t="shared" si="44"/>
        <v>4.2748708135613924</v>
      </c>
    </row>
    <row r="161" spans="1:29" x14ac:dyDescent="0.25">
      <c r="A161" s="1" t="s">
        <v>22</v>
      </c>
      <c r="B161" s="1" t="s">
        <v>26</v>
      </c>
      <c r="C161" s="16">
        <v>337</v>
      </c>
      <c r="D161" s="6">
        <v>3546047.1399999997</v>
      </c>
      <c r="E161" s="7">
        <v>-430232.03705329588</v>
      </c>
      <c r="F161" s="6">
        <v>3115815.1029467038</v>
      </c>
      <c r="G161" s="6">
        <v>1037967.63</v>
      </c>
      <c r="H161" s="6">
        <v>145196.5147</v>
      </c>
      <c r="I161" s="6">
        <v>1932650.958246704</v>
      </c>
      <c r="J161" s="6">
        <v>0</v>
      </c>
      <c r="K161" s="14">
        <v>9245.7421452424442</v>
      </c>
      <c r="L161" s="15">
        <v>338.1</v>
      </c>
      <c r="M161" s="5">
        <v>3572562.3</v>
      </c>
      <c r="N161" s="3">
        <v>-422643.98252124654</v>
      </c>
      <c r="O161" s="5">
        <v>3149918.3174787532</v>
      </c>
      <c r="P161" s="5">
        <v>1057474.68</v>
      </c>
      <c r="Q161" s="5">
        <v>128806.55</v>
      </c>
      <c r="R161" s="5">
        <v>1963637.0874787532</v>
      </c>
      <c r="S161" s="5">
        <v>0</v>
      </c>
      <c r="T161" s="14">
        <v>9316.5285935485153</v>
      </c>
      <c r="U161" s="4">
        <f t="shared" si="36"/>
        <v>1.1000000000000227</v>
      </c>
      <c r="V161" s="3">
        <f t="shared" si="37"/>
        <v>26515.160000000149</v>
      </c>
      <c r="W161" s="3">
        <f t="shared" si="38"/>
        <v>7588.0545320493402</v>
      </c>
      <c r="X161" s="3">
        <f t="shared" si="39"/>
        <v>34103.214532049373</v>
      </c>
      <c r="Y161" s="3">
        <f t="shared" si="40"/>
        <v>19507.04999999993</v>
      </c>
      <c r="Z161" s="3">
        <f t="shared" si="41"/>
        <v>-16389.964699999997</v>
      </c>
      <c r="AA161" s="3">
        <f t="shared" si="42"/>
        <v>30986.129232049221</v>
      </c>
      <c r="AB161" s="3">
        <f t="shared" si="43"/>
        <v>0</v>
      </c>
      <c r="AC161" s="2">
        <f t="shared" si="44"/>
        <v>70.786448306071179</v>
      </c>
    </row>
    <row r="162" spans="1:29" x14ac:dyDescent="0.25">
      <c r="A162" s="1" t="s">
        <v>22</v>
      </c>
      <c r="B162" s="1" t="s">
        <v>25</v>
      </c>
      <c r="C162" s="16">
        <v>107.7</v>
      </c>
      <c r="D162" s="6">
        <v>1683400.77</v>
      </c>
      <c r="E162" s="7">
        <v>-204242.33346604268</v>
      </c>
      <c r="F162" s="6">
        <v>1479158.4365339573</v>
      </c>
      <c r="G162" s="6">
        <v>498696.48</v>
      </c>
      <c r="H162" s="6">
        <v>73996.683199999999</v>
      </c>
      <c r="I162" s="6">
        <v>906465.2733339573</v>
      </c>
      <c r="J162" s="6">
        <v>0</v>
      </c>
      <c r="K162" s="14">
        <v>13734.061620556706</v>
      </c>
      <c r="L162" s="15">
        <v>104.7</v>
      </c>
      <c r="M162" s="5">
        <v>1625457.7000000002</v>
      </c>
      <c r="N162" s="3">
        <v>-192296.13315569772</v>
      </c>
      <c r="O162" s="5">
        <v>1433161.5668443025</v>
      </c>
      <c r="P162" s="5">
        <v>510695.86</v>
      </c>
      <c r="Q162" s="5">
        <v>52464.43</v>
      </c>
      <c r="R162" s="5">
        <v>870001.27684430243</v>
      </c>
      <c r="S162" s="5">
        <v>0</v>
      </c>
      <c r="T162" s="14">
        <v>13688.267114081207</v>
      </c>
      <c r="U162" s="4">
        <f t="shared" si="36"/>
        <v>-3</v>
      </c>
      <c r="V162" s="3">
        <f t="shared" si="37"/>
        <v>-57943.069999999832</v>
      </c>
      <c r="W162" s="3">
        <f t="shared" si="38"/>
        <v>11946.200310344953</v>
      </c>
      <c r="X162" s="3">
        <f t="shared" si="39"/>
        <v>-45996.869689654792</v>
      </c>
      <c r="Y162" s="3">
        <f t="shared" si="40"/>
        <v>11999.380000000005</v>
      </c>
      <c r="Z162" s="3">
        <f t="shared" si="41"/>
        <v>-21532.253199999999</v>
      </c>
      <c r="AA162" s="3">
        <f t="shared" si="42"/>
        <v>-36463.996489654877</v>
      </c>
      <c r="AB162" s="3">
        <f t="shared" si="43"/>
        <v>0</v>
      </c>
      <c r="AC162" s="2">
        <f t="shared" si="44"/>
        <v>-45.794506475498565</v>
      </c>
    </row>
    <row r="163" spans="1:29" x14ac:dyDescent="0.25">
      <c r="A163" s="1" t="s">
        <v>22</v>
      </c>
      <c r="B163" s="1" t="s">
        <v>24</v>
      </c>
      <c r="C163" s="16">
        <v>205</v>
      </c>
      <c r="D163" s="6">
        <v>2682695.2800000003</v>
      </c>
      <c r="E163" s="7">
        <v>-325483.95707668515</v>
      </c>
      <c r="F163" s="6">
        <v>2357211.3229233152</v>
      </c>
      <c r="G163" s="6">
        <v>444710.71</v>
      </c>
      <c r="H163" s="6">
        <v>62198.754200000003</v>
      </c>
      <c r="I163" s="6">
        <v>1850301.8587233152</v>
      </c>
      <c r="J163" s="6">
        <v>0</v>
      </c>
      <c r="K163" s="14">
        <v>11498.591819138122</v>
      </c>
      <c r="L163" s="15">
        <v>221.2</v>
      </c>
      <c r="M163" s="5">
        <v>2828592.93</v>
      </c>
      <c r="N163" s="3">
        <v>-334630.35224512155</v>
      </c>
      <c r="O163" s="5">
        <v>2493962.5777548784</v>
      </c>
      <c r="P163" s="5">
        <v>479829.15</v>
      </c>
      <c r="Q163" s="5">
        <v>58583.22</v>
      </c>
      <c r="R163" s="5">
        <v>1955550.2077548786</v>
      </c>
      <c r="S163" s="5">
        <v>0</v>
      </c>
      <c r="T163" s="14">
        <v>11274.695197806865</v>
      </c>
      <c r="U163" s="4">
        <f t="shared" si="36"/>
        <v>16.199999999999989</v>
      </c>
      <c r="V163" s="3">
        <f t="shared" si="37"/>
        <v>145897.64999999991</v>
      </c>
      <c r="W163" s="3">
        <f t="shared" si="38"/>
        <v>-9146.3951684364001</v>
      </c>
      <c r="X163" s="3">
        <f t="shared" si="39"/>
        <v>136751.25483156322</v>
      </c>
      <c r="Y163" s="3">
        <f t="shared" si="40"/>
        <v>35118.44</v>
      </c>
      <c r="Z163" s="3">
        <f t="shared" si="41"/>
        <v>-3615.5342000000019</v>
      </c>
      <c r="AA163" s="3">
        <f t="shared" si="42"/>
        <v>105248.34903156338</v>
      </c>
      <c r="AB163" s="3">
        <f t="shared" si="43"/>
        <v>0</v>
      </c>
      <c r="AC163" s="2">
        <f t="shared" si="44"/>
        <v>-223.89662133125785</v>
      </c>
    </row>
    <row r="164" spans="1:29" x14ac:dyDescent="0.25">
      <c r="A164" s="1" t="s">
        <v>22</v>
      </c>
      <c r="B164" s="1" t="s">
        <v>23</v>
      </c>
      <c r="C164" s="16">
        <v>113</v>
      </c>
      <c r="D164" s="6">
        <v>1756015.0799999998</v>
      </c>
      <c r="E164" s="7">
        <v>-213052.42573980737</v>
      </c>
      <c r="F164" s="6">
        <v>1542962.6542601925</v>
      </c>
      <c r="G164" s="6">
        <v>190819.15</v>
      </c>
      <c r="H164" s="6">
        <v>24650.753100000002</v>
      </c>
      <c r="I164" s="6">
        <v>1327492.7511601925</v>
      </c>
      <c r="J164" s="6">
        <v>0</v>
      </c>
      <c r="K164" s="14">
        <v>13654.536763364536</v>
      </c>
      <c r="L164" s="15">
        <v>107.1</v>
      </c>
      <c r="M164" s="5">
        <v>1697618.9000000001</v>
      </c>
      <c r="N164" s="3">
        <v>-200833.00232422477</v>
      </c>
      <c r="O164" s="5">
        <v>1496785.8976757755</v>
      </c>
      <c r="P164" s="5">
        <v>207269.74</v>
      </c>
      <c r="Q164" s="5">
        <v>37595.96</v>
      </c>
      <c r="R164" s="5">
        <v>1251920.1976757755</v>
      </c>
      <c r="S164" s="5">
        <v>0</v>
      </c>
      <c r="T164" s="14">
        <v>13975.59194841994</v>
      </c>
      <c r="U164" s="4">
        <f t="shared" ref="U164:U181" si="45">L164-C164</f>
        <v>-5.9000000000000057</v>
      </c>
      <c r="V164" s="3">
        <f t="shared" ref="V164:V181" si="46">M164-D164</f>
        <v>-58396.179999999702</v>
      </c>
      <c r="W164" s="3">
        <f t="shared" ref="W164:W181" si="47">N164-E164</f>
        <v>12219.423415582598</v>
      </c>
      <c r="X164" s="3">
        <f t="shared" ref="X164:X181" si="48">O164-F164</f>
        <v>-46176.756584417075</v>
      </c>
      <c r="Y164" s="3">
        <f t="shared" ref="Y164:Y181" si="49">P164-G164</f>
        <v>16450.589999999997</v>
      </c>
      <c r="Z164" s="3">
        <f t="shared" ref="Z164:Z181" si="50">Q164-H164</f>
        <v>12945.206899999997</v>
      </c>
      <c r="AA164" s="3">
        <f t="shared" ref="AA164:AA181" si="51">R164-I164</f>
        <v>-75572.553484417032</v>
      </c>
      <c r="AB164" s="3">
        <f t="shared" ref="AB164:AB181" si="52">S164-J164</f>
        <v>0</v>
      </c>
      <c r="AC164" s="2">
        <f t="shared" ref="AC164:AC181" si="53">T164-K164</f>
        <v>321.05518505540385</v>
      </c>
    </row>
    <row r="165" spans="1:29" x14ac:dyDescent="0.25">
      <c r="A165" s="1" t="s">
        <v>22</v>
      </c>
      <c r="B165" s="1" t="s">
        <v>21</v>
      </c>
      <c r="C165" s="16">
        <v>84.7</v>
      </c>
      <c r="D165" s="6">
        <v>1379200.3</v>
      </c>
      <c r="E165" s="7">
        <v>-167334.53649843947</v>
      </c>
      <c r="F165" s="6">
        <v>1211865.7635015605</v>
      </c>
      <c r="G165" s="6">
        <v>539067.21</v>
      </c>
      <c r="H165" s="6">
        <v>85694.249000000011</v>
      </c>
      <c r="I165" s="6">
        <v>587104.30450156052</v>
      </c>
      <c r="J165" s="6">
        <v>0</v>
      </c>
      <c r="K165" s="14">
        <v>14307.742190101069</v>
      </c>
      <c r="L165" s="15">
        <v>94</v>
      </c>
      <c r="M165" s="5">
        <v>1516767.86</v>
      </c>
      <c r="N165" s="3">
        <v>-179437.82503404588</v>
      </c>
      <c r="O165" s="5">
        <v>1337330.0349659543</v>
      </c>
      <c r="P165" s="5">
        <v>556355.93999999994</v>
      </c>
      <c r="Q165" s="5">
        <v>76546.210000000006</v>
      </c>
      <c r="R165" s="5">
        <v>704427.88496595435</v>
      </c>
      <c r="S165" s="5">
        <v>0</v>
      </c>
      <c r="T165" s="14">
        <v>14226.915265595258</v>
      </c>
      <c r="U165" s="4">
        <f t="shared" si="45"/>
        <v>9.2999999999999972</v>
      </c>
      <c r="V165" s="3">
        <f t="shared" si="46"/>
        <v>137567.56000000006</v>
      </c>
      <c r="W165" s="3">
        <f t="shared" si="47"/>
        <v>-12103.288535606407</v>
      </c>
      <c r="X165" s="3">
        <f t="shared" si="48"/>
        <v>125464.27146439371</v>
      </c>
      <c r="Y165" s="3">
        <f t="shared" si="49"/>
        <v>17288.729999999981</v>
      </c>
      <c r="Z165" s="3">
        <f t="shared" si="50"/>
        <v>-9148.0390000000043</v>
      </c>
      <c r="AA165" s="3">
        <f t="shared" si="51"/>
        <v>117323.58046439383</v>
      </c>
      <c r="AB165" s="3">
        <f t="shared" si="52"/>
        <v>0</v>
      </c>
      <c r="AC165" s="2">
        <f t="shared" si="53"/>
        <v>-80.826924505810894</v>
      </c>
    </row>
    <row r="166" spans="1:29" x14ac:dyDescent="0.25">
      <c r="A166" s="1" t="s">
        <v>9</v>
      </c>
      <c r="B166" s="1" t="s">
        <v>20</v>
      </c>
      <c r="C166" s="16">
        <v>1867.3</v>
      </c>
      <c r="D166" s="6">
        <v>15446321.15</v>
      </c>
      <c r="E166" s="7">
        <v>-1874059.1850518684</v>
      </c>
      <c r="F166" s="6">
        <v>13572261.964948133</v>
      </c>
      <c r="G166" s="6">
        <v>10025102.060000001</v>
      </c>
      <c r="H166" s="6">
        <v>567192.43810000003</v>
      </c>
      <c r="I166" s="6">
        <v>2979967.4668481322</v>
      </c>
      <c r="J166" s="6">
        <v>0</v>
      </c>
      <c r="K166" s="14">
        <v>7268.388563673825</v>
      </c>
      <c r="L166" s="15">
        <v>1864.3</v>
      </c>
      <c r="M166" s="5">
        <v>15410256.640000001</v>
      </c>
      <c r="N166" s="3">
        <v>-1823075.9021344662</v>
      </c>
      <c r="O166" s="5">
        <v>13587180.737865534</v>
      </c>
      <c r="P166" s="5">
        <v>9611522.1600000001</v>
      </c>
      <c r="Q166" s="5">
        <v>569668.05000000005</v>
      </c>
      <c r="R166" s="5">
        <v>3405990.5278655337</v>
      </c>
      <c r="S166" s="5">
        <v>0</v>
      </c>
      <c r="T166" s="14">
        <v>7288.0870771150212</v>
      </c>
      <c r="U166" s="4">
        <f t="shared" si="45"/>
        <v>-3</v>
      </c>
      <c r="V166" s="3">
        <f t="shared" si="46"/>
        <v>-36064.509999999776</v>
      </c>
      <c r="W166" s="3">
        <f t="shared" si="47"/>
        <v>50983.282917402219</v>
      </c>
      <c r="X166" s="3">
        <f t="shared" si="48"/>
        <v>14918.772917401046</v>
      </c>
      <c r="Y166" s="3">
        <f t="shared" si="49"/>
        <v>-413579.90000000037</v>
      </c>
      <c r="Z166" s="3">
        <f t="shared" si="50"/>
        <v>2475.6119000000181</v>
      </c>
      <c r="AA166" s="3">
        <f t="shared" si="51"/>
        <v>426023.06101740152</v>
      </c>
      <c r="AB166" s="3">
        <f t="shared" si="52"/>
        <v>0</v>
      </c>
      <c r="AC166" s="2">
        <f t="shared" si="53"/>
        <v>19.698513441196155</v>
      </c>
    </row>
    <row r="167" spans="1:29" x14ac:dyDescent="0.25">
      <c r="A167" s="1" t="s">
        <v>9</v>
      </c>
      <c r="B167" s="1" t="s">
        <v>19</v>
      </c>
      <c r="C167" s="16">
        <v>1935.1</v>
      </c>
      <c r="D167" s="6">
        <v>15415453.610000001</v>
      </c>
      <c r="E167" s="7">
        <v>-1870314.1122740079</v>
      </c>
      <c r="F167" s="6">
        <v>13545139.497725993</v>
      </c>
      <c r="G167" s="6">
        <v>10218884.960000001</v>
      </c>
      <c r="H167" s="6">
        <v>640327.42330000002</v>
      </c>
      <c r="I167" s="6">
        <v>2685927.1144259926</v>
      </c>
      <c r="K167" s="14">
        <v>6999.7103497111229</v>
      </c>
      <c r="L167" s="15">
        <v>1897.9</v>
      </c>
      <c r="M167" s="5">
        <v>15131690.199999999</v>
      </c>
      <c r="N167" s="3">
        <v>-1790120.7232707229</v>
      </c>
      <c r="O167" s="5">
        <v>13341569.476729276</v>
      </c>
      <c r="P167" s="5">
        <v>12626855.210000001</v>
      </c>
      <c r="Q167" s="5">
        <v>705121.8</v>
      </c>
      <c r="R167" s="5">
        <v>9592.4667292747181</v>
      </c>
      <c r="S167" s="5">
        <v>0</v>
      </c>
      <c r="T167" s="14">
        <v>7029.6482832231804</v>
      </c>
      <c r="U167" s="4">
        <f t="shared" si="45"/>
        <v>-37.199999999999818</v>
      </c>
      <c r="V167" s="3">
        <f t="shared" si="46"/>
        <v>-283763.41000000201</v>
      </c>
      <c r="W167" s="3">
        <f t="shared" si="47"/>
        <v>80193.389003284974</v>
      </c>
      <c r="X167" s="3">
        <f t="shared" si="48"/>
        <v>-203570.02099671774</v>
      </c>
      <c r="Y167" s="3">
        <f t="shared" si="49"/>
        <v>2407970.25</v>
      </c>
      <c r="Z167" s="3">
        <f t="shared" si="50"/>
        <v>64794.376700000023</v>
      </c>
      <c r="AA167" s="3">
        <f t="shared" si="51"/>
        <v>-2676334.6476967176</v>
      </c>
      <c r="AB167" s="3">
        <f t="shared" si="52"/>
        <v>0</v>
      </c>
      <c r="AC167" s="2">
        <f t="shared" si="53"/>
        <v>29.937933512057498</v>
      </c>
    </row>
    <row r="168" spans="1:29" x14ac:dyDescent="0.25">
      <c r="A168" s="1" t="s">
        <v>9</v>
      </c>
      <c r="B168" s="1" t="s">
        <v>18</v>
      </c>
      <c r="C168" s="16">
        <v>2318.1999999999998</v>
      </c>
      <c r="D168" s="6">
        <v>18637420.48</v>
      </c>
      <c r="E168" s="7">
        <v>-138063.01409999863</v>
      </c>
      <c r="F168" s="6">
        <v>18499357.4659</v>
      </c>
      <c r="G168" s="6">
        <v>17922067.670000002</v>
      </c>
      <c r="H168" s="6">
        <v>577289.79590000003</v>
      </c>
      <c r="I168" s="6">
        <v>-1.6298145055770874E-9</v>
      </c>
      <c r="J168" s="6">
        <v>648333.82999999996</v>
      </c>
      <c r="K168" s="14">
        <v>7700.3811732809954</v>
      </c>
      <c r="L168" s="15">
        <v>2228.8000000000002</v>
      </c>
      <c r="M168" s="5">
        <v>17981753.079999998</v>
      </c>
      <c r="N168" s="3">
        <v>-913.70999999705236</v>
      </c>
      <c r="O168" s="5">
        <v>17980839.370000001</v>
      </c>
      <c r="P168" s="5">
        <v>17079438.030000001</v>
      </c>
      <c r="Q168" s="5">
        <v>901401.34</v>
      </c>
      <c r="R168" s="5">
        <v>0</v>
      </c>
      <c r="S168" s="5">
        <v>624178.69999999995</v>
      </c>
      <c r="T168" s="14">
        <v>7787.4464599784642</v>
      </c>
      <c r="U168" s="4">
        <f t="shared" si="45"/>
        <v>-89.399999999999636</v>
      </c>
      <c r="V168" s="3">
        <f t="shared" si="46"/>
        <v>-655667.40000000224</v>
      </c>
      <c r="W168" s="3">
        <f t="shared" si="47"/>
        <v>137149.30410000158</v>
      </c>
      <c r="X168" s="3">
        <f t="shared" si="48"/>
        <v>-518518.09589999914</v>
      </c>
      <c r="Y168" s="3">
        <f t="shared" si="49"/>
        <v>-842629.6400000006</v>
      </c>
      <c r="Z168" s="3">
        <f t="shared" si="50"/>
        <v>324111.54409999994</v>
      </c>
      <c r="AA168" s="3">
        <f t="shared" si="51"/>
        <v>1.6298145055770874E-9</v>
      </c>
      <c r="AB168" s="3">
        <f t="shared" si="52"/>
        <v>-24155.130000000005</v>
      </c>
      <c r="AC168" s="2">
        <f t="shared" si="53"/>
        <v>87.065286697468764</v>
      </c>
    </row>
    <row r="169" spans="1:29" x14ac:dyDescent="0.25">
      <c r="A169" s="1" t="s">
        <v>9</v>
      </c>
      <c r="B169" s="1" t="s">
        <v>17</v>
      </c>
      <c r="C169" s="16">
        <v>5086.3999999999996</v>
      </c>
      <c r="D169" s="6">
        <v>40057536.289999999</v>
      </c>
      <c r="E169" s="7">
        <v>-4860069.4680508468</v>
      </c>
      <c r="F169" s="6">
        <v>35197466.821949154</v>
      </c>
      <c r="G169" s="6">
        <v>15355079.779999999</v>
      </c>
      <c r="H169" s="6">
        <v>1090227.2415</v>
      </c>
      <c r="I169" s="6">
        <v>18752159.800449152</v>
      </c>
      <c r="J169" s="6">
        <v>0</v>
      </c>
      <c r="K169" s="14">
        <v>6919.9171952558108</v>
      </c>
      <c r="L169" s="15">
        <v>5232.1000000000004</v>
      </c>
      <c r="M169" s="5">
        <v>41183062.479999997</v>
      </c>
      <c r="N169" s="3">
        <v>-4872069.9815279702</v>
      </c>
      <c r="O169" s="5">
        <v>36310992.498472027</v>
      </c>
      <c r="P169" s="5">
        <v>16915515.120000001</v>
      </c>
      <c r="Q169" s="5">
        <v>1091410.71</v>
      </c>
      <c r="R169" s="5">
        <v>18304066.668472026</v>
      </c>
      <c r="S169" s="5">
        <v>0</v>
      </c>
      <c r="T169" s="14">
        <v>6940.0417611421844</v>
      </c>
      <c r="U169" s="4">
        <f t="shared" si="45"/>
        <v>145.70000000000073</v>
      </c>
      <c r="V169" s="3">
        <f t="shared" si="46"/>
        <v>1125526.1899999976</v>
      </c>
      <c r="W169" s="3">
        <f t="shared" si="47"/>
        <v>-12000.513477123342</v>
      </c>
      <c r="X169" s="3">
        <f t="shared" si="48"/>
        <v>1113525.6765228733</v>
      </c>
      <c r="Y169" s="3">
        <f t="shared" si="49"/>
        <v>1560435.3400000017</v>
      </c>
      <c r="Z169" s="3">
        <f t="shared" si="50"/>
        <v>1183.468499999959</v>
      </c>
      <c r="AA169" s="3">
        <f t="shared" si="51"/>
        <v>-448093.131977126</v>
      </c>
      <c r="AB169" s="3">
        <f t="shared" si="52"/>
        <v>0</v>
      </c>
      <c r="AC169" s="2">
        <f t="shared" si="53"/>
        <v>20.124565886373603</v>
      </c>
    </row>
    <row r="170" spans="1:29" x14ac:dyDescent="0.25">
      <c r="A170" s="1" t="s">
        <v>9</v>
      </c>
      <c r="B170" s="1" t="s">
        <v>16</v>
      </c>
      <c r="C170" s="16">
        <v>3634.7</v>
      </c>
      <c r="D170" s="6">
        <v>28624789.07</v>
      </c>
      <c r="E170" s="7">
        <v>-3472966.0451741824</v>
      </c>
      <c r="F170" s="6">
        <v>25151823.024825819</v>
      </c>
      <c r="G170" s="6">
        <v>6508688.0800000001</v>
      </c>
      <c r="H170" s="6">
        <v>475411.88819999999</v>
      </c>
      <c r="I170" s="6">
        <v>18167723.056625821</v>
      </c>
      <c r="J170" s="6">
        <v>0</v>
      </c>
      <c r="K170" s="14">
        <v>6919.9171939433299</v>
      </c>
      <c r="L170" s="15">
        <v>3588.3</v>
      </c>
      <c r="M170" s="5">
        <v>28244334.609999999</v>
      </c>
      <c r="N170" s="3">
        <v>-3341382.7557977303</v>
      </c>
      <c r="O170" s="5">
        <v>24902951.854202271</v>
      </c>
      <c r="P170" s="5">
        <v>6212762.5800000001</v>
      </c>
      <c r="Q170" s="5">
        <v>473595.92</v>
      </c>
      <c r="R170" s="5">
        <v>18216593.354202271</v>
      </c>
      <c r="S170" s="5">
        <v>0</v>
      </c>
      <c r="T170" s="14">
        <v>6940.0417618934507</v>
      </c>
      <c r="U170" s="4">
        <f t="shared" si="45"/>
        <v>-46.399999999999636</v>
      </c>
      <c r="V170" s="3">
        <f t="shared" si="46"/>
        <v>-380454.46000000089</v>
      </c>
      <c r="W170" s="3">
        <f t="shared" si="47"/>
        <v>131583.2893764521</v>
      </c>
      <c r="X170" s="3">
        <f t="shared" si="48"/>
        <v>-248871.17062354833</v>
      </c>
      <c r="Y170" s="3">
        <f t="shared" si="49"/>
        <v>-295925.5</v>
      </c>
      <c r="Z170" s="3">
        <f t="shared" si="50"/>
        <v>-1815.968200000003</v>
      </c>
      <c r="AA170" s="3">
        <f t="shared" si="51"/>
        <v>48870.297576449811</v>
      </c>
      <c r="AB170" s="3">
        <f t="shared" si="52"/>
        <v>0</v>
      </c>
      <c r="AC170" s="2">
        <f t="shared" si="53"/>
        <v>20.124567950120763</v>
      </c>
    </row>
    <row r="171" spans="1:29" x14ac:dyDescent="0.25">
      <c r="A171" s="1" t="s">
        <v>9</v>
      </c>
      <c r="B171" s="1" t="s">
        <v>15</v>
      </c>
      <c r="C171" s="16">
        <v>21302.400000000001</v>
      </c>
      <c r="D171" s="6">
        <v>172536301.11000001</v>
      </c>
      <c r="E171" s="7">
        <v>-20933349.547123097</v>
      </c>
      <c r="F171" s="6">
        <v>151602951.56287691</v>
      </c>
      <c r="G171" s="6">
        <v>29237158.120000001</v>
      </c>
      <c r="H171" s="6">
        <v>2228468.139</v>
      </c>
      <c r="I171" s="6">
        <v>120137325.30387691</v>
      </c>
      <c r="J171" s="6">
        <v>0</v>
      </c>
      <c r="K171" s="14">
        <v>7116.707580501582</v>
      </c>
      <c r="L171" s="15">
        <v>21014.1</v>
      </c>
      <c r="M171" s="5">
        <v>171462864.90000001</v>
      </c>
      <c r="N171" s="3">
        <v>-20284530.258811291</v>
      </c>
      <c r="O171" s="5">
        <v>151178334.64118871</v>
      </c>
      <c r="P171" s="5">
        <v>31331214.18</v>
      </c>
      <c r="Q171" s="5">
        <v>2217329.98</v>
      </c>
      <c r="R171" s="5">
        <v>117629790.4811887</v>
      </c>
      <c r="S171" s="5">
        <v>0</v>
      </c>
      <c r="T171" s="14">
        <v>7194.1379664695951</v>
      </c>
      <c r="U171" s="4">
        <f t="shared" si="45"/>
        <v>-288.30000000000291</v>
      </c>
      <c r="V171" s="3">
        <f t="shared" si="46"/>
        <v>-1073436.2100000083</v>
      </c>
      <c r="W171" s="3">
        <f t="shared" si="47"/>
        <v>648819.28831180558</v>
      </c>
      <c r="X171" s="3">
        <f t="shared" si="48"/>
        <v>-424616.92168819904</v>
      </c>
      <c r="Y171" s="3">
        <f t="shared" si="49"/>
        <v>2094056.0599999987</v>
      </c>
      <c r="Z171" s="3">
        <f t="shared" si="50"/>
        <v>-11138.158999999985</v>
      </c>
      <c r="AA171" s="3">
        <f t="shared" si="51"/>
        <v>-2507534.822688207</v>
      </c>
      <c r="AB171" s="3">
        <f t="shared" si="52"/>
        <v>0</v>
      </c>
      <c r="AC171" s="2">
        <f t="shared" si="53"/>
        <v>77.43038596801307</v>
      </c>
    </row>
    <row r="172" spans="1:29" x14ac:dyDescent="0.25">
      <c r="A172" s="1" t="s">
        <v>9</v>
      </c>
      <c r="B172" s="1" t="s">
        <v>14</v>
      </c>
      <c r="C172" s="16">
        <v>1158</v>
      </c>
      <c r="D172" s="6">
        <v>9713859.3599999994</v>
      </c>
      <c r="E172" s="7">
        <v>-1198.5699999984936</v>
      </c>
      <c r="F172" s="6">
        <v>9712660.790000001</v>
      </c>
      <c r="G172" s="6">
        <v>9258445.2100000009</v>
      </c>
      <c r="H172" s="6">
        <v>454215.58</v>
      </c>
      <c r="I172" s="6">
        <v>0</v>
      </c>
      <c r="J172" s="6">
        <v>18.570000000006985</v>
      </c>
      <c r="K172" s="14">
        <v>8387.428514680485</v>
      </c>
      <c r="L172" s="15">
        <v>1129.3999999999999</v>
      </c>
      <c r="M172" s="5">
        <v>9514160.7800000012</v>
      </c>
      <c r="N172" s="3">
        <v>-1649.6800000007497</v>
      </c>
      <c r="O172" s="5">
        <v>9512511.0999999996</v>
      </c>
      <c r="P172" s="5">
        <v>8872944.9800000004</v>
      </c>
      <c r="Q172" s="5">
        <v>639566.12</v>
      </c>
      <c r="R172" s="5">
        <v>0</v>
      </c>
      <c r="S172" s="5">
        <v>0</v>
      </c>
      <c r="T172" s="14">
        <v>8422.6236054542242</v>
      </c>
      <c r="U172" s="4">
        <f t="shared" si="45"/>
        <v>-28.600000000000136</v>
      </c>
      <c r="V172" s="3">
        <f t="shared" si="46"/>
        <v>-199698.57999999821</v>
      </c>
      <c r="W172" s="3">
        <f t="shared" si="47"/>
        <v>-451.11000000225613</v>
      </c>
      <c r="X172" s="3">
        <f t="shared" si="48"/>
        <v>-200149.69000000134</v>
      </c>
      <c r="Y172" s="3">
        <f t="shared" si="49"/>
        <v>-385500.23000000045</v>
      </c>
      <c r="Z172" s="3">
        <f t="shared" si="50"/>
        <v>185350.53999999998</v>
      </c>
      <c r="AA172" s="3">
        <f t="shared" si="51"/>
        <v>0</v>
      </c>
      <c r="AB172" s="3">
        <f t="shared" si="52"/>
        <v>-18.570000000006985</v>
      </c>
      <c r="AC172" s="2">
        <f t="shared" si="53"/>
        <v>35.195090773739139</v>
      </c>
    </row>
    <row r="173" spans="1:29" x14ac:dyDescent="0.25">
      <c r="A173" s="1" t="s">
        <v>9</v>
      </c>
      <c r="B173" s="1" t="s">
        <v>13</v>
      </c>
      <c r="C173" s="16">
        <v>2222.3000000000002</v>
      </c>
      <c r="D173" s="6">
        <v>18953429.52</v>
      </c>
      <c r="E173" s="7">
        <v>-2299566.8894395106</v>
      </c>
      <c r="F173" s="6">
        <v>16653862.630560489</v>
      </c>
      <c r="G173" s="6">
        <v>8066664.2300000004</v>
      </c>
      <c r="H173" s="6">
        <v>542487.58939999994</v>
      </c>
      <c r="I173" s="6">
        <v>8044710.811160489</v>
      </c>
      <c r="J173" s="6">
        <v>0</v>
      </c>
      <c r="K173" s="14">
        <v>7493.9758945959084</v>
      </c>
      <c r="L173" s="15">
        <v>2229.1999999999998</v>
      </c>
      <c r="M173" s="5">
        <v>19026281.5</v>
      </c>
      <c r="N173" s="3">
        <v>-2034684.2599999993</v>
      </c>
      <c r="O173" s="5">
        <v>16991597.240000002</v>
      </c>
      <c r="P173" s="5">
        <v>16391055.050000001</v>
      </c>
      <c r="Q173" s="5">
        <v>600542.18999999994</v>
      </c>
      <c r="R173" s="5">
        <v>1.3969838619232178E-9</v>
      </c>
      <c r="S173" s="5">
        <v>216177.3654866484</v>
      </c>
      <c r="T173" s="14">
        <v>7525.309471789591</v>
      </c>
      <c r="U173" s="4">
        <f t="shared" si="45"/>
        <v>6.8999999999996362</v>
      </c>
      <c r="V173" s="3">
        <f t="shared" si="46"/>
        <v>72851.980000000447</v>
      </c>
      <c r="W173" s="3">
        <f t="shared" si="47"/>
        <v>264882.62943951134</v>
      </c>
      <c r="X173" s="3">
        <f t="shared" si="48"/>
        <v>337734.60943951271</v>
      </c>
      <c r="Y173" s="3">
        <f t="shared" si="49"/>
        <v>8324390.8200000003</v>
      </c>
      <c r="Z173" s="3">
        <f t="shared" si="50"/>
        <v>58054.600600000005</v>
      </c>
      <c r="AA173" s="3">
        <f t="shared" si="51"/>
        <v>-8044710.8111604881</v>
      </c>
      <c r="AB173" s="3">
        <f t="shared" si="52"/>
        <v>216177.3654866484</v>
      </c>
      <c r="AC173" s="2">
        <f t="shared" si="53"/>
        <v>31.333577193682686</v>
      </c>
    </row>
    <row r="174" spans="1:29" x14ac:dyDescent="0.25">
      <c r="A174" s="1" t="s">
        <v>9</v>
      </c>
      <c r="B174" s="1" t="s">
        <v>12</v>
      </c>
      <c r="C174" s="16">
        <v>766.5</v>
      </c>
      <c r="D174" s="6">
        <v>6743421.3099999996</v>
      </c>
      <c r="E174" s="7">
        <v>-818160.55240312032</v>
      </c>
      <c r="F174" s="6">
        <v>5925260.7575968793</v>
      </c>
      <c r="G174" s="6">
        <v>3175013.06</v>
      </c>
      <c r="H174" s="6">
        <v>229796.0282</v>
      </c>
      <c r="I174" s="6">
        <v>2520451.6693968792</v>
      </c>
      <c r="J174" s="6">
        <v>0</v>
      </c>
      <c r="K174" s="14">
        <v>7730.2814841446561</v>
      </c>
      <c r="L174" s="15">
        <v>820.7</v>
      </c>
      <c r="M174" s="5">
        <v>7143855.1699999999</v>
      </c>
      <c r="N174" s="3">
        <v>-845137.78796909901</v>
      </c>
      <c r="O174" s="5">
        <v>6298717.3820309006</v>
      </c>
      <c r="P174" s="5">
        <v>3097452.99</v>
      </c>
      <c r="Q174" s="5">
        <v>215191.3</v>
      </c>
      <c r="R174" s="5">
        <v>2986073.0920309005</v>
      </c>
      <c r="S174" s="5">
        <v>0</v>
      </c>
      <c r="T174" s="14">
        <v>7674.8109930923601</v>
      </c>
      <c r="U174" s="4">
        <f t="shared" si="45"/>
        <v>54.200000000000045</v>
      </c>
      <c r="V174" s="3">
        <f t="shared" si="46"/>
        <v>400433.86000000034</v>
      </c>
      <c r="W174" s="3">
        <f t="shared" si="47"/>
        <v>-26977.235565978684</v>
      </c>
      <c r="X174" s="3">
        <f t="shared" si="48"/>
        <v>373456.6244340213</v>
      </c>
      <c r="Y174" s="3">
        <f t="shared" si="49"/>
        <v>-77560.069999999832</v>
      </c>
      <c r="Z174" s="3">
        <f t="shared" si="50"/>
        <v>-14604.728200000012</v>
      </c>
      <c r="AA174" s="3">
        <f t="shared" si="51"/>
        <v>465621.42263402138</v>
      </c>
      <c r="AB174" s="3">
        <f t="shared" si="52"/>
        <v>0</v>
      </c>
      <c r="AC174" s="2">
        <f t="shared" si="53"/>
        <v>-55.470491052295984</v>
      </c>
    </row>
    <row r="175" spans="1:29" x14ac:dyDescent="0.25">
      <c r="A175" s="1" t="s">
        <v>9</v>
      </c>
      <c r="B175" s="1" t="s">
        <v>11</v>
      </c>
      <c r="C175" s="16">
        <v>161.69999999999999</v>
      </c>
      <c r="D175" s="6">
        <v>2318464.71</v>
      </c>
      <c r="E175" s="7">
        <v>-215.81609999976354</v>
      </c>
      <c r="F175" s="6">
        <v>2318248.8939</v>
      </c>
      <c r="G175" s="6">
        <v>2227117.4500000002</v>
      </c>
      <c r="H175" s="6">
        <v>91131.443900000013</v>
      </c>
      <c r="I175" s="6">
        <v>-1.7462298274040222E-10</v>
      </c>
      <c r="J175" s="6">
        <v>0</v>
      </c>
      <c r="K175" s="14">
        <v>14336.727853432283</v>
      </c>
      <c r="L175" s="15">
        <v>163.1</v>
      </c>
      <c r="M175" s="5">
        <v>2330892.1300000004</v>
      </c>
      <c r="N175" s="3">
        <v>-61736.020000000251</v>
      </c>
      <c r="O175" s="5">
        <v>2269156.1100000003</v>
      </c>
      <c r="P175" s="5">
        <v>2133090.35</v>
      </c>
      <c r="Q175" s="5">
        <v>136065.76</v>
      </c>
      <c r="R175" s="5">
        <v>2.3283064365386963E-10</v>
      </c>
      <c r="S175" s="5">
        <v>87904.46</v>
      </c>
      <c r="T175" s="14">
        <v>13373.707234825264</v>
      </c>
      <c r="U175" s="4">
        <f t="shared" si="45"/>
        <v>1.4000000000000057</v>
      </c>
      <c r="V175" s="3">
        <f t="shared" si="46"/>
        <v>12427.420000000391</v>
      </c>
      <c r="W175" s="3">
        <f t="shared" si="47"/>
        <v>-61520.203900000488</v>
      </c>
      <c r="X175" s="3">
        <f t="shared" si="48"/>
        <v>-49092.783899999689</v>
      </c>
      <c r="Y175" s="3">
        <f t="shared" si="49"/>
        <v>-94027.100000000093</v>
      </c>
      <c r="Z175" s="3">
        <f t="shared" si="50"/>
        <v>44934.316099999996</v>
      </c>
      <c r="AA175" s="3">
        <f t="shared" si="51"/>
        <v>4.0745362639427185E-10</v>
      </c>
      <c r="AB175" s="3">
        <f t="shared" si="52"/>
        <v>87904.46</v>
      </c>
      <c r="AC175" s="2">
        <f t="shared" si="53"/>
        <v>-963.02061860701906</v>
      </c>
    </row>
    <row r="176" spans="1:29" x14ac:dyDescent="0.25">
      <c r="A176" s="1" t="s">
        <v>9</v>
      </c>
      <c r="B176" s="1" t="s">
        <v>10</v>
      </c>
      <c r="C176" s="16">
        <v>185.1</v>
      </c>
      <c r="D176" s="6">
        <v>2507912.59</v>
      </c>
      <c r="E176" s="7">
        <v>-317.57459999974526</v>
      </c>
      <c r="F176" s="6">
        <v>2507595.0153999999</v>
      </c>
      <c r="G176" s="6">
        <v>2394931.37</v>
      </c>
      <c r="H176" s="6">
        <v>112663.64539999999</v>
      </c>
      <c r="I176" s="6">
        <v>-1.8917489796876907E-10</v>
      </c>
      <c r="J176" s="6">
        <v>10.639999999999418</v>
      </c>
      <c r="K176" s="14">
        <v>13547.187333333333</v>
      </c>
      <c r="L176" s="15">
        <v>191.4</v>
      </c>
      <c r="M176" s="5">
        <v>2543419.02</v>
      </c>
      <c r="N176" s="3">
        <v>-244.36000000016065</v>
      </c>
      <c r="O176" s="5">
        <v>2543174.6599999997</v>
      </c>
      <c r="P176" s="5">
        <v>2388710.59</v>
      </c>
      <c r="Q176" s="5">
        <v>154464.07</v>
      </c>
      <c r="R176" s="5">
        <v>0</v>
      </c>
      <c r="S176" s="5">
        <v>0</v>
      </c>
      <c r="T176" s="14">
        <v>13287.223928944617</v>
      </c>
      <c r="U176" s="4">
        <f t="shared" si="45"/>
        <v>6.3000000000000114</v>
      </c>
      <c r="V176" s="3">
        <f t="shared" si="46"/>
        <v>35506.430000000168</v>
      </c>
      <c r="W176" s="3">
        <f t="shared" si="47"/>
        <v>73.214599999584607</v>
      </c>
      <c r="X176" s="3">
        <f t="shared" si="48"/>
        <v>35579.644599999767</v>
      </c>
      <c r="Y176" s="3">
        <f t="shared" si="49"/>
        <v>-6220.7800000002608</v>
      </c>
      <c r="Z176" s="3">
        <f t="shared" si="50"/>
        <v>41800.424600000013</v>
      </c>
      <c r="AA176" s="3">
        <f t="shared" si="51"/>
        <v>1.8917489796876907E-10</v>
      </c>
      <c r="AB176" s="3">
        <f t="shared" si="52"/>
        <v>-10.639999999999418</v>
      </c>
      <c r="AC176" s="2">
        <f t="shared" si="53"/>
        <v>-259.9634043887163</v>
      </c>
    </row>
    <row r="177" spans="1:32" x14ac:dyDescent="0.25">
      <c r="A177" s="1" t="s">
        <v>9</v>
      </c>
      <c r="B177" s="1" t="s">
        <v>8</v>
      </c>
      <c r="C177" s="16">
        <v>79.3</v>
      </c>
      <c r="D177" s="6">
        <v>1319247</v>
      </c>
      <c r="E177" s="7">
        <v>-45.046499999894877</v>
      </c>
      <c r="F177" s="6">
        <v>1319201.9535000001</v>
      </c>
      <c r="G177" s="6">
        <v>1218540.6200000001</v>
      </c>
      <c r="H177" s="6">
        <v>100661.33349999999</v>
      </c>
      <c r="I177" s="6">
        <v>0</v>
      </c>
      <c r="J177" s="6">
        <v>0</v>
      </c>
      <c r="K177" s="14">
        <v>16635.58579445145</v>
      </c>
      <c r="L177" s="15">
        <v>83</v>
      </c>
      <c r="M177" s="5">
        <v>1384440.6300000001</v>
      </c>
      <c r="N177" s="3">
        <v>-157349.79000000004</v>
      </c>
      <c r="O177" s="5">
        <v>1227090.8400000001</v>
      </c>
      <c r="P177" s="5">
        <v>1154012.1100000001</v>
      </c>
      <c r="Q177" s="5">
        <v>73078.73</v>
      </c>
      <c r="R177" s="5">
        <v>0</v>
      </c>
      <c r="S177" s="5">
        <v>6433.3584219109325</v>
      </c>
      <c r="T177" s="14">
        <v>14706.716645519145</v>
      </c>
      <c r="U177" s="4">
        <f t="shared" si="45"/>
        <v>3.7000000000000028</v>
      </c>
      <c r="V177" s="3">
        <f t="shared" si="46"/>
        <v>65193.630000000121</v>
      </c>
      <c r="W177" s="3">
        <f t="shared" si="47"/>
        <v>-157304.74350000016</v>
      </c>
      <c r="X177" s="3">
        <f t="shared" si="48"/>
        <v>-92111.113499999978</v>
      </c>
      <c r="Y177" s="3">
        <f t="shared" si="49"/>
        <v>-64528.510000000009</v>
      </c>
      <c r="Z177" s="3">
        <f t="shared" si="50"/>
        <v>-27582.603499999997</v>
      </c>
      <c r="AA177" s="3">
        <f t="shared" si="51"/>
        <v>0</v>
      </c>
      <c r="AB177" s="3">
        <f t="shared" si="52"/>
        <v>6433.3584219109325</v>
      </c>
      <c r="AC177" s="2">
        <f t="shared" si="53"/>
        <v>-1928.8691489323046</v>
      </c>
    </row>
    <row r="178" spans="1:32" x14ac:dyDescent="0.25">
      <c r="A178" s="1" t="s">
        <v>4</v>
      </c>
      <c r="B178" s="1" t="s">
        <v>7</v>
      </c>
      <c r="C178" s="16">
        <v>773</v>
      </c>
      <c r="D178" s="6">
        <v>7104427.4100000001</v>
      </c>
      <c r="E178" s="7">
        <v>-861960.4184679765</v>
      </c>
      <c r="F178" s="6">
        <v>6242466.991532024</v>
      </c>
      <c r="G178" s="6">
        <v>2116059.52</v>
      </c>
      <c r="H178" s="6">
        <v>265150.87089999998</v>
      </c>
      <c r="I178" s="6">
        <v>3861256.600632024</v>
      </c>
      <c r="J178" s="6">
        <v>0</v>
      </c>
      <c r="K178" s="14">
        <v>8075.6364702872233</v>
      </c>
      <c r="L178" s="15">
        <v>776.1</v>
      </c>
      <c r="M178" s="5">
        <v>7158566.3099999996</v>
      </c>
      <c r="N178" s="3">
        <v>-846878.15644273697</v>
      </c>
      <c r="O178" s="5">
        <v>6311688.1535572624</v>
      </c>
      <c r="P178" s="5">
        <v>2282128.46</v>
      </c>
      <c r="Q178" s="5">
        <v>245495.7</v>
      </c>
      <c r="R178" s="5">
        <v>3784063.9935572622</v>
      </c>
      <c r="S178" s="5">
        <v>0</v>
      </c>
      <c r="T178" s="14">
        <v>8132.5707428904298</v>
      </c>
      <c r="U178" s="4">
        <f t="shared" si="45"/>
        <v>3.1000000000000227</v>
      </c>
      <c r="V178" s="3">
        <f t="shared" si="46"/>
        <v>54138.899999999441</v>
      </c>
      <c r="W178" s="3">
        <f t="shared" si="47"/>
        <v>15082.262025239528</v>
      </c>
      <c r="X178" s="3">
        <f t="shared" si="48"/>
        <v>69221.162025238387</v>
      </c>
      <c r="Y178" s="3">
        <f t="shared" si="49"/>
        <v>166068.93999999994</v>
      </c>
      <c r="Z178" s="3">
        <f t="shared" si="50"/>
        <v>-19655.170899999968</v>
      </c>
      <c r="AA178" s="3">
        <f t="shared" si="51"/>
        <v>-77192.607074761763</v>
      </c>
      <c r="AB178" s="3">
        <f t="shared" si="52"/>
        <v>0</v>
      </c>
      <c r="AC178" s="2">
        <f t="shared" si="53"/>
        <v>56.934272603206409</v>
      </c>
    </row>
    <row r="179" spans="1:32" x14ac:dyDescent="0.25">
      <c r="A179" s="1" t="s">
        <v>4</v>
      </c>
      <c r="B179" s="1" t="s">
        <v>6</v>
      </c>
      <c r="C179" s="16">
        <v>662.2</v>
      </c>
      <c r="D179" s="6">
        <v>5826795.04</v>
      </c>
      <c r="E179" s="7">
        <v>-706948.83643065183</v>
      </c>
      <c r="F179" s="6">
        <v>5119846.203569348</v>
      </c>
      <c r="G179" s="6">
        <v>1514727.44</v>
      </c>
      <c r="H179" s="6">
        <v>181654.5698</v>
      </c>
      <c r="I179" s="6">
        <v>3423464.1937693479</v>
      </c>
      <c r="J179" s="6">
        <v>0</v>
      </c>
      <c r="K179" s="14">
        <v>7731.570829914448</v>
      </c>
      <c r="L179" s="15">
        <v>658.3</v>
      </c>
      <c r="M179" s="5">
        <v>5832742.1699999999</v>
      </c>
      <c r="N179" s="3">
        <v>-690029.50060476689</v>
      </c>
      <c r="O179" s="5">
        <v>5142712.6693952326</v>
      </c>
      <c r="P179" s="5">
        <v>1593158.85</v>
      </c>
      <c r="Q179" s="5">
        <v>172584.07</v>
      </c>
      <c r="R179" s="5">
        <v>3376969.7493952326</v>
      </c>
      <c r="S179" s="5">
        <v>0</v>
      </c>
      <c r="T179" s="14">
        <v>7812.1109971065362</v>
      </c>
      <c r="U179" s="4">
        <f t="shared" si="45"/>
        <v>-3.9000000000000909</v>
      </c>
      <c r="V179" s="3">
        <f t="shared" si="46"/>
        <v>5947.1299999998882</v>
      </c>
      <c r="W179" s="3">
        <f t="shared" si="47"/>
        <v>16919.335825884948</v>
      </c>
      <c r="X179" s="3">
        <f t="shared" si="48"/>
        <v>22866.465825884603</v>
      </c>
      <c r="Y179" s="3">
        <f t="shared" si="49"/>
        <v>78431.410000000149</v>
      </c>
      <c r="Z179" s="3">
        <f t="shared" si="50"/>
        <v>-9070.4997999999905</v>
      </c>
      <c r="AA179" s="3">
        <f t="shared" si="51"/>
        <v>-46494.444374115206</v>
      </c>
      <c r="AB179" s="3">
        <f t="shared" si="52"/>
        <v>0</v>
      </c>
      <c r="AC179" s="2">
        <f t="shared" si="53"/>
        <v>80.54016719208812</v>
      </c>
    </row>
    <row r="180" spans="1:32" x14ac:dyDescent="0.25">
      <c r="A180" s="1" t="s">
        <v>4</v>
      </c>
      <c r="B180" s="1" t="s">
        <v>5</v>
      </c>
      <c r="C180" s="16">
        <v>176.3</v>
      </c>
      <c r="D180" s="6">
        <v>2504308.67</v>
      </c>
      <c r="E180" s="7">
        <v>-303840.80582310876</v>
      </c>
      <c r="F180" s="6">
        <v>2200467.8641768913</v>
      </c>
      <c r="G180" s="6">
        <v>370218.45</v>
      </c>
      <c r="H180" s="6">
        <v>45294.6826</v>
      </c>
      <c r="I180" s="6">
        <v>1784954.7315768914</v>
      </c>
      <c r="J180" s="6">
        <v>0</v>
      </c>
      <c r="K180" s="14">
        <v>12481.383234128707</v>
      </c>
      <c r="L180" s="15">
        <v>191.8</v>
      </c>
      <c r="M180" s="5">
        <v>2622473.6800000002</v>
      </c>
      <c r="N180" s="3">
        <v>-310245.87595641066</v>
      </c>
      <c r="O180" s="5">
        <v>2312227.8040435896</v>
      </c>
      <c r="P180" s="5">
        <v>425570.73</v>
      </c>
      <c r="Q180" s="5">
        <v>42534.080000000002</v>
      </c>
      <c r="R180" s="5">
        <v>1844122.9940435896</v>
      </c>
      <c r="S180" s="5">
        <v>0</v>
      </c>
      <c r="T180" s="14">
        <v>12055.410865712145</v>
      </c>
      <c r="U180" s="4">
        <f t="shared" si="45"/>
        <v>15.5</v>
      </c>
      <c r="V180" s="3">
        <f t="shared" si="46"/>
        <v>118165.01000000024</v>
      </c>
      <c r="W180" s="3">
        <f t="shared" si="47"/>
        <v>-6405.0701333018951</v>
      </c>
      <c r="X180" s="3">
        <f t="shared" si="48"/>
        <v>111759.93986669835</v>
      </c>
      <c r="Y180" s="3">
        <f t="shared" si="49"/>
        <v>55352.27999999997</v>
      </c>
      <c r="Z180" s="3">
        <f t="shared" si="50"/>
        <v>-2760.6025999999983</v>
      </c>
      <c r="AA180" s="3">
        <f t="shared" si="51"/>
        <v>59168.262466698186</v>
      </c>
      <c r="AB180" s="3">
        <f t="shared" si="52"/>
        <v>0</v>
      </c>
      <c r="AC180" s="2">
        <f t="shared" si="53"/>
        <v>-425.97236841656195</v>
      </c>
    </row>
    <row r="181" spans="1:32" x14ac:dyDescent="0.25">
      <c r="A181" s="1" t="s">
        <v>4</v>
      </c>
      <c r="B181" s="1" t="s">
        <v>3</v>
      </c>
      <c r="C181" s="16">
        <v>70.900000000000006</v>
      </c>
      <c r="D181" s="6">
        <v>1214042.18</v>
      </c>
      <c r="E181" s="7">
        <v>-147296.36114482791</v>
      </c>
      <c r="F181" s="6">
        <v>1066745.818855172</v>
      </c>
      <c r="G181" s="6">
        <v>403028.5</v>
      </c>
      <c r="H181" s="6">
        <v>44697.323799999998</v>
      </c>
      <c r="I181" s="6">
        <v>619019.99505517201</v>
      </c>
      <c r="J181" s="6">
        <v>0</v>
      </c>
      <c r="K181" s="14">
        <v>15045.78023773162</v>
      </c>
      <c r="L181" s="15">
        <v>69</v>
      </c>
      <c r="M181" s="5">
        <v>1180626.8899999999</v>
      </c>
      <c r="N181" s="3">
        <v>-139671.42033080111</v>
      </c>
      <c r="O181" s="5">
        <v>1040955.4696691989</v>
      </c>
      <c r="P181" s="5">
        <v>411756.37</v>
      </c>
      <c r="Q181" s="5">
        <v>33326.58</v>
      </c>
      <c r="R181" s="5">
        <v>595872.5196691989</v>
      </c>
      <c r="S181" s="5">
        <v>0</v>
      </c>
      <c r="T181" s="14">
        <v>15086.31115462607</v>
      </c>
      <c r="U181" s="4">
        <f t="shared" si="45"/>
        <v>-1.9000000000000057</v>
      </c>
      <c r="V181" s="3">
        <f t="shared" si="46"/>
        <v>-33415.290000000037</v>
      </c>
      <c r="W181" s="3">
        <f t="shared" si="47"/>
        <v>7624.940814026806</v>
      </c>
      <c r="X181" s="3">
        <f t="shared" si="48"/>
        <v>-25790.349185973173</v>
      </c>
      <c r="Y181" s="3">
        <f t="shared" si="49"/>
        <v>8727.8699999999953</v>
      </c>
      <c r="Z181" s="3">
        <f t="shared" si="50"/>
        <v>-11370.743799999997</v>
      </c>
      <c r="AA181" s="3">
        <f t="shared" si="51"/>
        <v>-23147.475385973114</v>
      </c>
      <c r="AB181" s="3">
        <f t="shared" si="52"/>
        <v>0</v>
      </c>
      <c r="AC181" s="2">
        <f t="shared" si="53"/>
        <v>40.530916894449547</v>
      </c>
    </row>
    <row r="182" spans="1:32" x14ac:dyDescent="0.25">
      <c r="B182" s="1" t="s">
        <v>2</v>
      </c>
      <c r="J182" s="6">
        <v>0</v>
      </c>
      <c r="K182" s="14"/>
      <c r="T182" s="13"/>
    </row>
    <row r="183" spans="1:32" x14ac:dyDescent="0.25">
      <c r="B183" s="12" t="s">
        <v>1</v>
      </c>
      <c r="C183" s="11">
        <f t="shared" ref="C183:J183" si="54">SUM(C4:C182)</f>
        <v>855390.50000000047</v>
      </c>
      <c r="D183" s="38">
        <f t="shared" si="54"/>
        <v>7094740920.5900002</v>
      </c>
      <c r="E183" s="38">
        <f t="shared" si="54"/>
        <v>-855176145.80999959</v>
      </c>
      <c r="F183" s="38">
        <f t="shared" si="54"/>
        <v>6239564774.7799988</v>
      </c>
      <c r="G183" s="38">
        <f t="shared" si="54"/>
        <v>1976565020.0200007</v>
      </c>
      <c r="H183" s="38">
        <f t="shared" si="54"/>
        <v>149678608.19240001</v>
      </c>
      <c r="I183" s="38">
        <f t="shared" si="54"/>
        <v>4113321146.5676022</v>
      </c>
      <c r="J183" s="38">
        <f t="shared" si="54"/>
        <v>849667.30999999994</v>
      </c>
      <c r="K183" s="37">
        <f>F183/C183</f>
        <v>7294.4050404815052</v>
      </c>
      <c r="L183" s="10">
        <f t="shared" ref="L183:S183" si="55">SUM(L4:L182)</f>
        <v>853251.39999999967</v>
      </c>
      <c r="M183" s="38">
        <f t="shared" si="55"/>
        <v>7070267168.3180008</v>
      </c>
      <c r="N183" s="38">
        <f t="shared" si="55"/>
        <v>-830702393.31800318</v>
      </c>
      <c r="O183" s="38">
        <f t="shared" si="55"/>
        <v>6239564774.9999971</v>
      </c>
      <c r="P183" s="38">
        <f t="shared" si="55"/>
        <v>2104957888.7999992</v>
      </c>
      <c r="Q183" s="38">
        <f t="shared" si="55"/>
        <v>154827913.21000016</v>
      </c>
      <c r="R183" s="38">
        <f t="shared" si="55"/>
        <v>3979778972.9899955</v>
      </c>
      <c r="S183" s="38">
        <f t="shared" si="55"/>
        <v>1168259.1422578876</v>
      </c>
      <c r="T183" s="39">
        <f>O183/L183</f>
        <v>7312.692103405866</v>
      </c>
      <c r="U183" s="9">
        <f t="shared" ref="U183:AB183" si="56">SUM(U4:U182)</f>
        <v>-2139.100000000014</v>
      </c>
      <c r="V183" s="38">
        <f t="shared" si="56"/>
        <v>-24473752.272000384</v>
      </c>
      <c r="W183" s="38">
        <f t="shared" si="56"/>
        <v>24473752.491996173</v>
      </c>
      <c r="X183" s="38">
        <f t="shared" si="56"/>
        <v>0.21999584138393402</v>
      </c>
      <c r="Y183" s="38">
        <f t="shared" si="56"/>
        <v>128392868.78000002</v>
      </c>
      <c r="Z183" s="38">
        <f t="shared" si="56"/>
        <v>5149305.0175999943</v>
      </c>
      <c r="AA183" s="38">
        <f t="shared" si="56"/>
        <v>-133542173.5776042</v>
      </c>
      <c r="AB183" s="38">
        <f t="shared" si="56"/>
        <v>318591.8322578877</v>
      </c>
      <c r="AC183" s="37">
        <f>T183-K183</f>
        <v>18.287062924360725</v>
      </c>
    </row>
    <row r="185" spans="1:32" ht="15" customHeight="1" x14ac:dyDescent="0.25">
      <c r="T185" s="8"/>
      <c r="U185" s="4" t="s">
        <v>0</v>
      </c>
      <c r="AD185" s="40"/>
      <c r="AE185" s="40"/>
      <c r="AF185" s="40"/>
    </row>
    <row r="186" spans="1:32" x14ac:dyDescent="0.25">
      <c r="K186" s="8"/>
      <c r="AD186" s="40"/>
      <c r="AE186" s="40"/>
      <c r="AF186" s="40"/>
    </row>
    <row r="187" spans="1:32" x14ac:dyDescent="0.25">
      <c r="AD187" s="40"/>
      <c r="AE187" s="40"/>
      <c r="AF187" s="40"/>
    </row>
    <row r="189" spans="1:32" ht="17.25" customHeight="1" x14ac:dyDescent="0.25">
      <c r="AD189" s="40"/>
      <c r="AE189" s="40"/>
      <c r="AF189" s="40"/>
    </row>
    <row r="190" spans="1:32" x14ac:dyDescent="0.25">
      <c r="AD190" s="40"/>
      <c r="AE190" s="40"/>
      <c r="AF190" s="40"/>
    </row>
  </sheetData>
  <autoFilter ref="A2:AC183"/>
  <mergeCells count="5">
    <mergeCell ref="AD189:AF190"/>
    <mergeCell ref="L1:T1"/>
    <mergeCell ref="U1:AC1"/>
    <mergeCell ref="C1:K1"/>
    <mergeCell ref="AD185:AF187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>&amp;L&amp;G&amp;C&amp;"Museo Slab 500,Bold"
Illustration of 
FY2015-16 Total Program Funding per SB15-267  AND
FY2015-16 Final per HB 16-1253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2015-16 Orig - 2015-16 Supp</vt:lpstr>
      <vt:lpstr>'2015-16 Orig - 2015-16 Supp'!Print_Area</vt:lpstr>
      <vt:lpstr>'2015-16 Orig - 2015-16 Supp'!Print_Titles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Emm, Leanne</dc:creator>
  <cp:lastModifiedBy>Christel, Mary Lynn</cp:lastModifiedBy>
  <cp:lastPrinted>2016-03-02T17:38:49Z</cp:lastPrinted>
  <dcterms:created xsi:type="dcterms:W3CDTF">2015-01-20T15:58:00Z</dcterms:created>
  <dcterms:modified xsi:type="dcterms:W3CDTF">2016-03-02T17:39:01Z</dcterms:modified>
</cp:coreProperties>
</file>