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1213 (updated)" sheetId="1" r:id="rId1"/>
  </sheets>
  <externalReferences>
    <externalReference r:id="rId4"/>
    <externalReference r:id="rId5"/>
    <externalReference r:id="rId6"/>
  </externalReferences>
  <definedNames>
    <definedName name="Additional_Info.">'[1]Checklist'!#REF!</definedName>
    <definedName name="Grants">'[2]Database Copy'!$A$1:$FJ$74</definedName>
    <definedName name="_xlnm.Print_Titles" localSheetId="0">'1213 (updated)'!$1:$1</definedName>
  </definedNames>
  <calcPr fullCalcOnLoad="1"/>
</workbook>
</file>

<file path=xl/comments1.xml><?xml version="1.0" encoding="utf-8"?>
<comments xmlns="http://schemas.openxmlformats.org/spreadsheetml/2006/main">
  <authors>
    <author>Huber, Kevin</author>
  </authors>
  <commentList>
    <comment ref="E36" authorId="0">
      <text>
        <r>
          <rPr>
            <sz val="8"/>
            <rFont val="Tahoma"/>
            <family val="2"/>
          </rPr>
          <t xml:space="preserve">Increased $850,318
</t>
        </r>
      </text>
    </comment>
    <comment ref="F36" authorId="0">
      <text>
        <r>
          <rPr>
            <sz val="8"/>
            <rFont val="Tahoma"/>
            <family val="2"/>
          </rPr>
          <t>Original amount: $5,719,830. reduced $850,318</t>
        </r>
      </text>
    </comment>
  </commentList>
</comments>
</file>

<file path=xl/sharedStrings.xml><?xml version="1.0" encoding="utf-8"?>
<sst xmlns="http://schemas.openxmlformats.org/spreadsheetml/2006/main" count="207" uniqueCount="114">
  <si>
    <t>County</t>
  </si>
  <si>
    <t xml:space="preserve">District / School </t>
  </si>
  <si>
    <t>Project Description</t>
  </si>
  <si>
    <t>BEST Request Amount</t>
  </si>
  <si>
    <t>Applicant Matching Contribution</t>
  </si>
  <si>
    <t>Total Request &amp; Matching Contribution</t>
  </si>
  <si>
    <t xml:space="preserve">Awarded for BEST Cash Grant </t>
  </si>
  <si>
    <t xml:space="preserve">Awarded for BEST Lease-Purchase Grant </t>
  </si>
  <si>
    <t>ADAMS</t>
  </si>
  <si>
    <t>BRIGHTON 27J</t>
  </si>
  <si>
    <t>HS ACM Abatement</t>
  </si>
  <si>
    <t>Yes</t>
  </si>
  <si>
    <t>-</t>
  </si>
  <si>
    <t>ARAPAHOE</t>
  </si>
  <si>
    <t>ADAMS-ARAPAHOE 28-J</t>
  </si>
  <si>
    <t>HS Fire Sprinkler Replacement</t>
  </si>
  <si>
    <t>BYERS 32J</t>
  </si>
  <si>
    <t>VoAg Improvements</t>
  </si>
  <si>
    <t>LOTUS SCHOOL FOR EXCELLENCE</t>
  </si>
  <si>
    <t>Roof Replacement/Repairs; HVAC; Gym Floor</t>
  </si>
  <si>
    <t>BOCES</t>
  </si>
  <si>
    <t>Pikes Peak BOCES</t>
  </si>
  <si>
    <t>Replace Special and Alternative Needs School</t>
  </si>
  <si>
    <t>BOULDER</t>
  </si>
  <si>
    <t>ST VRAIN RE 1J</t>
  </si>
  <si>
    <t>ES Roof and Boiler Replacement, Asbestos Removal, and Associated Finishes</t>
  </si>
  <si>
    <t>CHAFFEE</t>
  </si>
  <si>
    <t>BUENA VISTA R-31</t>
  </si>
  <si>
    <t>Replace Primary Wing of ES</t>
  </si>
  <si>
    <t>SALIDA R-32</t>
  </si>
  <si>
    <t>ES Replacement</t>
  </si>
  <si>
    <t>CROWLEY</t>
  </si>
  <si>
    <t>CROWLEY RE-1-J</t>
  </si>
  <si>
    <t>ES &amp; HS Gym  Roof Replacement</t>
  </si>
  <si>
    <t>DENVER</t>
  </si>
  <si>
    <t>DENVER 1</t>
  </si>
  <si>
    <t>Plumbing, Electrical, Science Lab, Roofing, and Auditorium Upgrades</t>
  </si>
  <si>
    <t>EL PASO</t>
  </si>
  <si>
    <t>CALHAN RJ-1</t>
  </si>
  <si>
    <t>Misc Safety and Security Upgrades</t>
  </si>
  <si>
    <t>CHEYENNE MOUNTAIN CHARTER ACADEMY</t>
  </si>
  <si>
    <t>Re-Work Main Entry, HVAC Upgrade, Door Replacement</t>
  </si>
  <si>
    <t>Colorado School for the Deaf and the Blind</t>
  </si>
  <si>
    <t>Upgrade Lighting and Communication</t>
  </si>
  <si>
    <t>Partial Roof Replacement</t>
  </si>
  <si>
    <t>JAMES IRWIN CHARTER HIGH SCHOOL</t>
  </si>
  <si>
    <t>Replace (18) HS RTU &amp; Control Upgrade</t>
  </si>
  <si>
    <t>FREMONT</t>
  </si>
  <si>
    <t>CANON CITY RE-1</t>
  </si>
  <si>
    <t>Update Fire Alarms in (3)-ES</t>
  </si>
  <si>
    <t>KIT CARSON</t>
  </si>
  <si>
    <t>ARRIBA-FLAGLER C-20</t>
  </si>
  <si>
    <t>HVAC Repairs and Upgrades</t>
  </si>
  <si>
    <t>LAKE</t>
  </si>
  <si>
    <t>LAKE R-1</t>
  </si>
  <si>
    <t>ES Mechanical Repairs</t>
  </si>
  <si>
    <t>MONTEZUMA</t>
  </si>
  <si>
    <t>DOLORES RE-4A</t>
  </si>
  <si>
    <t>Votech/Science Replacement, Safety/Security Upgrades &amp; Classroom Addition &amp; Misc Other</t>
  </si>
  <si>
    <t>MORGAN</t>
  </si>
  <si>
    <t>FT. MORGAN RE-3</t>
  </si>
  <si>
    <t>HS Boiler Replacement and HVAC Upgrades</t>
  </si>
  <si>
    <t>WIGGINS RE-50(J)</t>
  </si>
  <si>
    <t>ES &amp; HS Roof Replacements</t>
  </si>
  <si>
    <t>OTERO</t>
  </si>
  <si>
    <t>FOWLER R-4J</t>
  </si>
  <si>
    <t>Jr/Sr HS Fire Alarm Replacement</t>
  </si>
  <si>
    <t>PARK</t>
  </si>
  <si>
    <t>PARK RE-2</t>
  </si>
  <si>
    <t>Roof Replacements</t>
  </si>
  <si>
    <t>PITKIN</t>
  </si>
  <si>
    <t>ASPEN COMMUNITY CS</t>
  </si>
  <si>
    <t>Replace K-8 School</t>
  </si>
  <si>
    <t>PROWERS</t>
  </si>
  <si>
    <t>LAMAR RE-2</t>
  </si>
  <si>
    <t>Boiler Replacements at (2)-ES &amp; (1)-MS</t>
  </si>
  <si>
    <t>WASHINGTON</t>
  </si>
  <si>
    <t>LONE STAR 101</t>
  </si>
  <si>
    <t>PK-12 Roof, HVAC, Code Project</t>
  </si>
  <si>
    <t>WELD</t>
  </si>
  <si>
    <t>FT. LUPTON RE-8</t>
  </si>
  <si>
    <t>MS Renovations</t>
  </si>
  <si>
    <t>YUMA</t>
  </si>
  <si>
    <t>LIBERTY J-4</t>
  </si>
  <si>
    <t>PK-12 Roof Replacement</t>
  </si>
  <si>
    <t>SHERIDAN 2</t>
  </si>
  <si>
    <t>Replace ECC and Renovate MS</t>
  </si>
  <si>
    <t>ELBERT</t>
  </si>
  <si>
    <t>ELBERT 200</t>
  </si>
  <si>
    <t>Replacement of Existing PK-12 School</t>
  </si>
  <si>
    <t>HI PLAINS R-23</t>
  </si>
  <si>
    <t>Replace ES &amp; HS With New PK-12 School</t>
  </si>
  <si>
    <t>HS Renovation and Addition</t>
  </si>
  <si>
    <t>LINCOLN</t>
  </si>
  <si>
    <t>GENOA-HUGO C113</t>
  </si>
  <si>
    <t>PK-12 Addition and Renovation</t>
  </si>
  <si>
    <t>MONTEZUMA-CORTEZ RE-1</t>
  </si>
  <si>
    <t>HS Replacement</t>
  </si>
  <si>
    <t>SEDGWICK</t>
  </si>
  <si>
    <t>PLATTE VALLEY RE-3</t>
  </si>
  <si>
    <t>HS Renovation With ES Addition</t>
  </si>
  <si>
    <t>OTIS R-3</t>
  </si>
  <si>
    <t>PK-12 School Replacement</t>
  </si>
  <si>
    <t>GREELEY 6</t>
  </si>
  <si>
    <t>Replace Existing MS</t>
  </si>
  <si>
    <t>MONTROSE</t>
  </si>
  <si>
    <r>
      <rPr>
        <sz val="10"/>
        <color indexed="10"/>
        <rFont val="Arial"/>
        <family val="2"/>
      </rPr>
      <t>*</t>
    </r>
    <r>
      <rPr>
        <sz val="10"/>
        <color indexed="55"/>
        <rFont val="Arial"/>
        <family val="2"/>
      </rPr>
      <t>WEST END RE-2</t>
    </r>
  </si>
  <si>
    <t>CSI</t>
  </si>
  <si>
    <r>
      <rPr>
        <sz val="10"/>
        <color indexed="10"/>
        <rFont val="Arial"/>
        <family val="2"/>
      </rPr>
      <t>*</t>
    </r>
    <r>
      <rPr>
        <sz val="10"/>
        <color indexed="55"/>
        <rFont val="Arial"/>
        <family val="2"/>
      </rPr>
      <t>ROSS MONTESSORI SCHOOL</t>
    </r>
  </si>
  <si>
    <t>K-8 School Replacement</t>
  </si>
  <si>
    <r>
      <t>*</t>
    </r>
    <r>
      <rPr>
        <i/>
        <sz val="10"/>
        <color indexed="10"/>
        <rFont val="Arial"/>
        <family val="2"/>
      </rPr>
      <t xml:space="preserve">Please note: West End RE-2 did not pass their bond election, which was the source of their matching money. Since West End RE-2 is unable to provide their approved matching portion, their grant was not awarded. Ross Montessori's project failed to meet BEST's financial requirements for lease-purchase financing. </t>
    </r>
  </si>
  <si>
    <t>Total funded for Cash Grants</t>
  </si>
  <si>
    <t>Total funded for Lease-Purchase Grants</t>
  </si>
  <si>
    <t>Total funded for Cash &amp; Lease-Purchase Grants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</si>
</sst>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name val="Arial"/>
      <family val="2"/>
    </font>
    <font>
      <sz val="11"/>
      <color indexed="8"/>
      <name val="Arial"/>
      <family val="2"/>
    </font>
    <font>
      <sz val="10"/>
      <name val="MS Sans Serif"/>
      <family val="2"/>
    </font>
    <font>
      <sz val="10"/>
      <name val="Arial"/>
      <family val="2"/>
    </font>
    <font>
      <b/>
      <sz val="10"/>
      <color indexed="8"/>
      <name val="Arial"/>
      <family val="2"/>
    </font>
    <font>
      <sz val="10"/>
      <color indexed="8"/>
      <name val="Arial"/>
      <family val="2"/>
    </font>
    <font>
      <b/>
      <sz val="11"/>
      <color indexed="55"/>
      <name val="Arial"/>
      <family val="2"/>
    </font>
    <font>
      <sz val="10"/>
      <color indexed="55"/>
      <name val="Arial"/>
      <family val="2"/>
    </font>
    <font>
      <sz val="10"/>
      <color indexed="10"/>
      <name val="Arial"/>
      <family val="2"/>
    </font>
    <font>
      <b/>
      <sz val="10"/>
      <color indexed="55"/>
      <name val="Arial"/>
      <family val="2"/>
    </font>
    <font>
      <sz val="11"/>
      <color indexed="55"/>
      <name val="Arial"/>
      <family val="2"/>
    </font>
    <font>
      <i/>
      <sz val="10"/>
      <color indexed="10"/>
      <name val="Arial"/>
      <family val="2"/>
    </font>
    <font>
      <sz val="8"/>
      <name val="Tahoma"/>
      <family val="2"/>
    </font>
    <font>
      <sz val="8"/>
      <color indexed="8"/>
      <name val="Arial"/>
      <family val="2"/>
    </font>
    <font>
      <u val="single"/>
      <sz val="11"/>
      <color indexed="12"/>
      <name val="Calibri"/>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b/>
      <sz val="10"/>
      <color theme="1"/>
      <name val="Arial"/>
      <family val="2"/>
    </font>
    <font>
      <b/>
      <sz val="11"/>
      <color theme="0" tint="-0.24997000396251678"/>
      <name val="Arial"/>
      <family val="2"/>
    </font>
    <font>
      <sz val="10"/>
      <color theme="0" tint="-0.24997000396251678"/>
      <name val="Arial"/>
      <family val="2"/>
    </font>
    <font>
      <b/>
      <sz val="10"/>
      <color theme="0" tint="-0.24997000396251678"/>
      <name val="Arial"/>
      <family val="2"/>
    </font>
    <font>
      <sz val="11"/>
      <color theme="0" tint="-0.24997000396251678"/>
      <name val="Arial"/>
      <family val="2"/>
    </font>
    <font>
      <sz val="10"/>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style="medium"/>
      <top style="medium"/>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top/>
      <bottom style="mediu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medium"/>
      <right style="thin"/>
      <top/>
      <bottom/>
    </border>
    <border>
      <left/>
      <right style="medium"/>
      <top/>
      <bottom/>
    </border>
    <border>
      <left style="medium"/>
      <right style="thin"/>
      <top style="medium"/>
      <bottom style="medium"/>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7" fillId="27" borderId="1" applyNumberFormat="0" applyAlignment="0" applyProtection="0"/>
    <xf numFmtId="0" fontId="38" fillId="28" borderId="2"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5" fillId="30" borderId="1" applyNumberFormat="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31" borderId="0" applyNumberFormat="0" applyBorder="0" applyAlignment="0" applyProtection="0"/>
    <xf numFmtId="0" fontId="47" fillId="31" borderId="0" applyNumberFormat="0" applyBorder="0" applyAlignment="0" applyProtection="0"/>
    <xf numFmtId="0" fontId="22" fillId="0" borderId="0">
      <alignment/>
      <protection/>
    </xf>
    <xf numFmtId="37" fontId="22" fillId="0" borderId="0">
      <alignment/>
      <protection/>
    </xf>
    <xf numFmtId="37"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21" fillId="0" borderId="0">
      <alignment/>
      <protection/>
    </xf>
    <xf numFmtId="0" fontId="0"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34" fillId="0" borderId="0">
      <alignment/>
      <protection/>
    </xf>
    <xf numFmtId="0" fontId="21" fillId="0" borderId="0">
      <alignment/>
      <protection/>
    </xf>
    <xf numFmtId="40" fontId="34" fillId="0" borderId="0">
      <alignment/>
      <protection/>
    </xf>
    <xf numFmtId="0" fontId="21" fillId="0" borderId="0">
      <alignment/>
      <protection/>
    </xf>
    <xf numFmtId="0" fontId="22"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48" fillId="0" borderId="0">
      <alignment/>
      <protection/>
    </xf>
    <xf numFmtId="0" fontId="48"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1" fillId="0" borderId="0">
      <alignment/>
      <protection/>
    </xf>
    <xf numFmtId="0" fontId="24" fillId="0" borderId="0">
      <alignment/>
      <protection/>
    </xf>
    <xf numFmtId="0" fontId="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40" fontId="34" fillId="0" borderId="0">
      <alignment/>
      <protection/>
    </xf>
    <xf numFmtId="40" fontId="34" fillId="0" borderId="0">
      <alignment/>
      <protection/>
    </xf>
    <xf numFmtId="0" fontId="22" fillId="0" borderId="0">
      <alignment/>
      <protection/>
    </xf>
    <xf numFmtId="0" fontId="22" fillId="0" borderId="0">
      <alignment/>
      <protection/>
    </xf>
    <xf numFmtId="40" fontId="34" fillId="0" borderId="0">
      <alignment/>
      <protection/>
    </xf>
    <xf numFmtId="40" fontId="34" fillId="0" borderId="0">
      <alignment/>
      <protection/>
    </xf>
    <xf numFmtId="40" fontId="3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9" fillId="27" borderId="8" applyNumberFormat="0" applyAlignment="0" applyProtection="0"/>
    <xf numFmtId="0" fontId="49" fillId="27" borderId="8"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70">
    <xf numFmtId="0" fontId="0" fillId="0" borderId="0" xfId="0" applyFont="1" applyAlignment="1">
      <alignment/>
    </xf>
    <xf numFmtId="0" fontId="53" fillId="0" borderId="10" xfId="0" applyFont="1" applyBorder="1" applyAlignment="1">
      <alignment horizontal="center"/>
    </xf>
    <xf numFmtId="0" fontId="18" fillId="33" borderId="11" xfId="0" applyFont="1" applyFill="1" applyBorder="1" applyAlignment="1">
      <alignment horizontal="center" wrapText="1"/>
    </xf>
    <xf numFmtId="0" fontId="53" fillId="34" borderId="11" xfId="0" applyFont="1" applyFill="1" applyBorder="1" applyAlignment="1">
      <alignment horizontal="center" wrapText="1"/>
    </xf>
    <xf numFmtId="0" fontId="18" fillId="34" borderId="11" xfId="0" applyFont="1" applyFill="1" applyBorder="1" applyAlignment="1">
      <alignment horizontal="center" wrapText="1"/>
    </xf>
    <xf numFmtId="0" fontId="19" fillId="34" borderId="11" xfId="0" applyFont="1" applyFill="1" applyBorder="1" applyAlignment="1">
      <alignment horizontal="center" wrapText="1"/>
    </xf>
    <xf numFmtId="0" fontId="54" fillId="0" borderId="0" xfId="0" applyFont="1" applyAlignment="1">
      <alignment/>
    </xf>
    <xf numFmtId="0" fontId="53" fillId="0" borderId="12" xfId="0" applyFont="1" applyBorder="1" applyAlignment="1">
      <alignment horizontal="center"/>
    </xf>
    <xf numFmtId="0" fontId="22" fillId="0" borderId="13" xfId="481" applyFont="1" applyBorder="1">
      <alignment/>
      <protection/>
    </xf>
    <xf numFmtId="0" fontId="22" fillId="0" borderId="14" xfId="481" applyFont="1" applyBorder="1">
      <alignment/>
      <protection/>
    </xf>
    <xf numFmtId="0" fontId="22" fillId="0" borderId="14" xfId="481" applyFont="1" applyBorder="1" applyAlignment="1">
      <alignment wrapText="1"/>
      <protection/>
    </xf>
    <xf numFmtId="44" fontId="22" fillId="0" borderId="14" xfId="295" applyFont="1" applyBorder="1" applyAlignment="1">
      <alignment/>
    </xf>
    <xf numFmtId="0" fontId="55" fillId="0" borderId="14" xfId="0" applyFont="1" applyBorder="1" applyAlignment="1">
      <alignment horizontal="center"/>
    </xf>
    <xf numFmtId="1" fontId="24" fillId="0" borderId="15" xfId="0" applyNumberFormat="1" applyFont="1" applyFill="1" applyBorder="1" applyAlignment="1">
      <alignment horizontal="center" vertical="center"/>
    </xf>
    <xf numFmtId="0" fontId="22" fillId="0" borderId="16" xfId="481" applyFont="1" applyBorder="1">
      <alignment/>
      <protection/>
    </xf>
    <xf numFmtId="44" fontId="22" fillId="0" borderId="16" xfId="295" applyFont="1" applyBorder="1" applyAlignment="1">
      <alignment/>
    </xf>
    <xf numFmtId="0" fontId="55" fillId="0" borderId="16" xfId="0" applyFont="1" applyBorder="1" applyAlignment="1">
      <alignment horizontal="center"/>
    </xf>
    <xf numFmtId="1" fontId="24" fillId="0" borderId="17" xfId="0" applyNumberFormat="1" applyFont="1" applyFill="1" applyBorder="1" applyAlignment="1">
      <alignment horizontal="center" vertical="center"/>
    </xf>
    <xf numFmtId="0" fontId="22" fillId="0" borderId="16" xfId="481" applyFont="1" applyBorder="1" applyAlignment="1">
      <alignment wrapText="1"/>
      <protection/>
    </xf>
    <xf numFmtId="0" fontId="22" fillId="0" borderId="16" xfId="481" applyFont="1" applyFill="1" applyBorder="1">
      <alignment/>
      <protection/>
    </xf>
    <xf numFmtId="44" fontId="22" fillId="0" borderId="16" xfId="295" applyFont="1" applyFill="1" applyBorder="1" applyAlignment="1">
      <alignment/>
    </xf>
    <xf numFmtId="0" fontId="53" fillId="0" borderId="18" xfId="0" applyFont="1" applyBorder="1" applyAlignment="1">
      <alignment horizontal="center"/>
    </xf>
    <xf numFmtId="0" fontId="22" fillId="0" borderId="19" xfId="481" applyFont="1" applyBorder="1">
      <alignment/>
      <protection/>
    </xf>
    <xf numFmtId="0" fontId="22" fillId="0" borderId="19" xfId="481" applyFont="1" applyBorder="1" applyAlignment="1">
      <alignment wrapText="1"/>
      <protection/>
    </xf>
    <xf numFmtId="44" fontId="22" fillId="0" borderId="19" xfId="295" applyFont="1" applyBorder="1" applyAlignment="1">
      <alignment/>
    </xf>
    <xf numFmtId="0" fontId="55" fillId="0" borderId="19" xfId="0" applyFont="1" applyBorder="1" applyAlignment="1">
      <alignment horizontal="center"/>
    </xf>
    <xf numFmtId="1" fontId="24" fillId="0" borderId="20" xfId="0" applyNumberFormat="1" applyFont="1" applyFill="1" applyBorder="1" applyAlignment="1">
      <alignment horizontal="center" vertical="center"/>
    </xf>
    <xf numFmtId="0" fontId="22" fillId="0" borderId="21" xfId="481" applyFont="1" applyFill="1" applyBorder="1">
      <alignment/>
      <protection/>
    </xf>
    <xf numFmtId="0" fontId="22" fillId="0" borderId="22" xfId="481" applyFont="1" applyFill="1" applyBorder="1">
      <alignment/>
      <protection/>
    </xf>
    <xf numFmtId="44" fontId="22" fillId="0" borderId="22" xfId="295" applyFont="1" applyFill="1" applyBorder="1" applyAlignment="1">
      <alignment/>
    </xf>
    <xf numFmtId="1" fontId="24" fillId="0" borderId="22" xfId="0" applyNumberFormat="1" applyFont="1" applyFill="1" applyBorder="1" applyAlignment="1">
      <alignment horizontal="center" vertical="center"/>
    </xf>
    <xf numFmtId="0" fontId="55" fillId="0" borderId="23" xfId="0" applyFont="1" applyBorder="1" applyAlignment="1">
      <alignment horizontal="center"/>
    </xf>
    <xf numFmtId="0" fontId="22" fillId="0" borderId="24" xfId="481" applyFont="1" applyFill="1" applyBorder="1">
      <alignment/>
      <protection/>
    </xf>
    <xf numFmtId="1" fontId="24" fillId="0" borderId="16" xfId="0" applyNumberFormat="1" applyFont="1" applyFill="1" applyBorder="1" applyAlignment="1">
      <alignment horizontal="center" vertical="center"/>
    </xf>
    <xf numFmtId="0" fontId="55" fillId="0" borderId="17" xfId="0" applyFont="1" applyBorder="1" applyAlignment="1">
      <alignment horizontal="center"/>
    </xf>
    <xf numFmtId="0" fontId="22" fillId="0" borderId="25" xfId="481" applyFont="1" applyFill="1" applyBorder="1">
      <alignment/>
      <protection/>
    </xf>
    <xf numFmtId="0" fontId="22" fillId="0" borderId="19" xfId="481" applyFont="1" applyFill="1" applyBorder="1">
      <alignment/>
      <protection/>
    </xf>
    <xf numFmtId="44" fontId="22" fillId="0" borderId="19" xfId="295" applyFont="1" applyFill="1" applyBorder="1" applyAlignment="1">
      <alignment/>
    </xf>
    <xf numFmtId="1" fontId="24" fillId="0" borderId="19" xfId="0" applyNumberFormat="1" applyFont="1" applyFill="1" applyBorder="1" applyAlignment="1">
      <alignment horizontal="center" vertical="center"/>
    </xf>
    <xf numFmtId="0" fontId="55" fillId="0" borderId="20" xfId="0" applyFont="1" applyBorder="1" applyAlignment="1">
      <alignment horizontal="center"/>
    </xf>
    <xf numFmtId="0" fontId="56" fillId="0" borderId="12" xfId="0" applyFont="1" applyBorder="1" applyAlignment="1">
      <alignment horizontal="center"/>
    </xf>
    <xf numFmtId="0" fontId="57" fillId="0" borderId="21" xfId="481" applyFont="1" applyBorder="1">
      <alignment/>
      <protection/>
    </xf>
    <xf numFmtId="0" fontId="57" fillId="0" borderId="22" xfId="481" applyFont="1" applyBorder="1">
      <alignment/>
      <protection/>
    </xf>
    <xf numFmtId="0" fontId="57" fillId="0" borderId="22" xfId="481" applyFont="1" applyBorder="1" applyAlignment="1">
      <alignment wrapText="1"/>
      <protection/>
    </xf>
    <xf numFmtId="44" fontId="57" fillId="0" borderId="22" xfId="295" applyFont="1" applyBorder="1" applyAlignment="1">
      <alignment/>
    </xf>
    <xf numFmtId="1" fontId="57" fillId="0" borderId="22" xfId="0" applyNumberFormat="1" applyFont="1" applyFill="1" applyBorder="1" applyAlignment="1">
      <alignment horizontal="center" vertical="center"/>
    </xf>
    <xf numFmtId="0" fontId="58" fillId="0" borderId="23" xfId="0" applyFont="1" applyBorder="1" applyAlignment="1">
      <alignment horizontal="center"/>
    </xf>
    <xf numFmtId="0" fontId="59" fillId="0" borderId="0" xfId="0" applyFont="1" applyAlignment="1">
      <alignment/>
    </xf>
    <xf numFmtId="0" fontId="56" fillId="0" borderId="18" xfId="0" applyFont="1" applyBorder="1" applyAlignment="1">
      <alignment horizontal="center"/>
    </xf>
    <xf numFmtId="0" fontId="57" fillId="0" borderId="26" xfId="481" applyFont="1" applyBorder="1">
      <alignment/>
      <protection/>
    </xf>
    <xf numFmtId="0" fontId="57" fillId="0" borderId="27" xfId="481" applyFont="1" applyBorder="1">
      <alignment/>
      <protection/>
    </xf>
    <xf numFmtId="0" fontId="57" fillId="0" borderId="27" xfId="481" applyFont="1" applyBorder="1" applyAlignment="1">
      <alignment wrapText="1"/>
      <protection/>
    </xf>
    <xf numFmtId="44" fontId="57" fillId="0" borderId="27" xfId="295" applyFont="1" applyBorder="1" applyAlignment="1">
      <alignment/>
    </xf>
    <xf numFmtId="1" fontId="57" fillId="0" borderId="27" xfId="0" applyNumberFormat="1" applyFont="1" applyFill="1" applyBorder="1" applyAlignment="1">
      <alignment horizontal="center" vertical="center"/>
    </xf>
    <xf numFmtId="0" fontId="58" fillId="0" borderId="28" xfId="0" applyFont="1" applyBorder="1" applyAlignment="1">
      <alignment horizontal="center"/>
    </xf>
    <xf numFmtId="0" fontId="53" fillId="0" borderId="0" xfId="0" applyFont="1" applyAlignment="1">
      <alignment horizontal="center"/>
    </xf>
    <xf numFmtId="0" fontId="60" fillId="0" borderId="29" xfId="0" applyFont="1" applyBorder="1" applyAlignment="1">
      <alignment horizontal="left" vertical="top" wrapText="1"/>
    </xf>
    <xf numFmtId="0" fontId="60" fillId="0" borderId="30" xfId="0" applyFont="1" applyBorder="1" applyAlignment="1">
      <alignment horizontal="left" vertical="top" wrapText="1"/>
    </xf>
    <xf numFmtId="0" fontId="18" fillId="0" borderId="31" xfId="0" applyFont="1" applyBorder="1" applyAlignment="1">
      <alignment horizontal="right" vertical="center"/>
    </xf>
    <xf numFmtId="44" fontId="53" fillId="0" borderId="14" xfId="0" applyNumberFormat="1" applyFont="1" applyBorder="1" applyAlignment="1">
      <alignment/>
    </xf>
    <xf numFmtId="0" fontId="54" fillId="0" borderId="0" xfId="0" applyFont="1" applyAlignment="1">
      <alignment horizontal="center"/>
    </xf>
    <xf numFmtId="0" fontId="60" fillId="0" borderId="0" xfId="0" applyFont="1" applyBorder="1" applyAlignment="1">
      <alignment horizontal="left" vertical="top" wrapText="1"/>
    </xf>
    <xf numFmtId="0" fontId="60" fillId="0" borderId="32" xfId="0" applyFont="1" applyBorder="1" applyAlignment="1">
      <alignment horizontal="left" vertical="top" wrapText="1"/>
    </xf>
    <xf numFmtId="0" fontId="18" fillId="0" borderId="33" xfId="0" applyFont="1" applyFill="1" applyBorder="1" applyAlignment="1">
      <alignment horizontal="right" vertical="center" wrapText="1"/>
    </xf>
    <xf numFmtId="44" fontId="53" fillId="0" borderId="16" xfId="0" applyNumberFormat="1" applyFont="1" applyBorder="1" applyAlignment="1">
      <alignment/>
    </xf>
    <xf numFmtId="0" fontId="18" fillId="0" borderId="33" xfId="0" applyFont="1" applyFill="1" applyBorder="1" applyAlignment="1">
      <alignment horizontal="right" vertical="center"/>
    </xf>
    <xf numFmtId="44" fontId="53" fillId="0" borderId="27" xfId="0" applyNumberFormat="1" applyFont="1" applyBorder="1" applyAlignment="1">
      <alignment/>
    </xf>
    <xf numFmtId="0" fontId="60" fillId="0" borderId="0" xfId="0" applyFont="1" applyBorder="1" applyAlignment="1">
      <alignment vertical="top" wrapText="1"/>
    </xf>
    <xf numFmtId="0" fontId="54" fillId="0" borderId="0" xfId="0" applyFont="1" applyAlignment="1">
      <alignment wrapText="1"/>
    </xf>
    <xf numFmtId="44" fontId="54" fillId="0" borderId="0" xfId="0" applyNumberFormat="1" applyFont="1" applyAlignment="1">
      <alignment/>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dxfs count="11">
    <dxf>
      <fill>
        <patternFill patternType="gray0625"/>
      </fill>
    </dxf>
    <dxf>
      <font>
        <strike/>
        <color indexed="22"/>
      </font>
    </dxf>
    <dxf>
      <font>
        <b/>
        <i val="0"/>
        <strike val="0"/>
      </font>
    </dxf>
    <dxf>
      <fill>
        <patternFill patternType="gray0625"/>
      </fill>
    </dxf>
    <dxf>
      <font>
        <strike/>
        <color indexed="22"/>
      </font>
    </dxf>
    <dxf>
      <font>
        <b/>
        <i val="0"/>
        <strike val="0"/>
      </font>
    </dxf>
    <dxf>
      <fill>
        <patternFill patternType="gray0625"/>
      </fill>
    </dxf>
    <dxf>
      <font>
        <strike/>
        <color indexed="22"/>
      </font>
    </dxf>
    <dxf>
      <font>
        <b/>
        <i val="0"/>
        <strike val="0"/>
      </font>
    </dxf>
    <dxf>
      <font>
        <b/>
        <i val="0"/>
        <strike val="0"/>
      </font>
      <border/>
    </dxf>
    <dxf>
      <font>
        <strike/>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SFU\Capital%20Construction\Project%20Information\Various%20Summaries\All%20BEST%20Applied%20&amp;%20Awarded%20Projects%20-%20for%20we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mergency"/>
      <sheetName val="0809"/>
      <sheetName val="0910(updated)"/>
      <sheetName val="1011(updated)"/>
      <sheetName val="1112 (updated)"/>
      <sheetName val="1213 (updated)"/>
      <sheetName val="1314 (updated)"/>
      <sheetName val="14-15"/>
      <sheetName val="14-15 (updated)"/>
      <sheetName val="15-16"/>
      <sheetName val="15-16 (upda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90" zoomScaleNormal="90" workbookViewId="0" topLeftCell="B1">
      <selection activeCell="C47" sqref="C47"/>
    </sheetView>
  </sheetViews>
  <sheetFormatPr defaultColWidth="9.140625" defaultRowHeight="15"/>
  <cols>
    <col min="1" max="1" width="5.8515625" style="55" hidden="1" customWidth="1"/>
    <col min="2" max="2" width="14.00390625" style="6" bestFit="1" customWidth="1"/>
    <col min="3" max="3" width="42.140625" style="6" bestFit="1" customWidth="1"/>
    <col min="4" max="4" width="51.00390625" style="68" bestFit="1" customWidth="1"/>
    <col min="5" max="7" width="18.140625" style="6" bestFit="1" customWidth="1"/>
    <col min="8" max="9" width="16.421875" style="6" bestFit="1" customWidth="1"/>
    <col min="10" max="16384" width="9.140625" style="6" customWidth="1"/>
  </cols>
  <sheetData>
    <row r="1" spans="1:9" ht="60.75" thickBot="1">
      <c r="A1" s="1"/>
      <c r="B1" s="2" t="s">
        <v>0</v>
      </c>
      <c r="C1" s="2" t="s">
        <v>1</v>
      </c>
      <c r="D1" s="2" t="s">
        <v>2</v>
      </c>
      <c r="E1" s="3" t="s">
        <v>3</v>
      </c>
      <c r="F1" s="3" t="s">
        <v>4</v>
      </c>
      <c r="G1" s="3" t="s">
        <v>5</v>
      </c>
      <c r="H1" s="4" t="s">
        <v>6</v>
      </c>
      <c r="I1" s="5" t="s">
        <v>7</v>
      </c>
    </row>
    <row r="2" spans="1:9" ht="27" customHeight="1">
      <c r="A2" s="7">
        <v>1</v>
      </c>
      <c r="B2" s="8" t="s">
        <v>8</v>
      </c>
      <c r="C2" s="9" t="s">
        <v>9</v>
      </c>
      <c r="D2" s="10" t="s">
        <v>10</v>
      </c>
      <c r="E2" s="11">
        <v>626789.8</v>
      </c>
      <c r="F2" s="11">
        <v>337502.2</v>
      </c>
      <c r="G2" s="11">
        <f aca="true" t="shared" si="0" ref="G2:G40">E2+F2</f>
        <v>964292</v>
      </c>
      <c r="H2" s="12" t="s">
        <v>11</v>
      </c>
      <c r="I2" s="13" t="s">
        <v>12</v>
      </c>
    </row>
    <row r="3" spans="1:9" ht="27" customHeight="1">
      <c r="A3" s="7"/>
      <c r="B3" s="14" t="s">
        <v>13</v>
      </c>
      <c r="C3" s="14" t="s">
        <v>14</v>
      </c>
      <c r="D3" s="14" t="s">
        <v>15</v>
      </c>
      <c r="E3" s="15">
        <v>1396386.42</v>
      </c>
      <c r="F3" s="15">
        <v>393852.58</v>
      </c>
      <c r="G3" s="15">
        <f t="shared" si="0"/>
        <v>1790239</v>
      </c>
      <c r="H3" s="16" t="s">
        <v>11</v>
      </c>
      <c r="I3" s="17" t="s">
        <v>12</v>
      </c>
    </row>
    <row r="4" spans="1:9" ht="27" customHeight="1">
      <c r="A4" s="7">
        <v>13</v>
      </c>
      <c r="B4" s="14" t="s">
        <v>13</v>
      </c>
      <c r="C4" s="14" t="s">
        <v>16</v>
      </c>
      <c r="D4" s="18" t="s">
        <v>17</v>
      </c>
      <c r="E4" s="15">
        <v>94630.27</v>
      </c>
      <c r="F4" s="15">
        <v>98492.73</v>
      </c>
      <c r="G4" s="15">
        <f t="shared" si="0"/>
        <v>193123</v>
      </c>
      <c r="H4" s="16" t="s">
        <v>11</v>
      </c>
      <c r="I4" s="17" t="s">
        <v>12</v>
      </c>
    </row>
    <row r="5" spans="1:9" ht="27" customHeight="1">
      <c r="A5" s="7">
        <v>11</v>
      </c>
      <c r="B5" s="14" t="s">
        <v>13</v>
      </c>
      <c r="C5" s="14" t="s">
        <v>18</v>
      </c>
      <c r="D5" s="18" t="s">
        <v>19</v>
      </c>
      <c r="E5" s="15">
        <v>490118.4</v>
      </c>
      <c r="F5" s="15">
        <v>20421.600000000002</v>
      </c>
      <c r="G5" s="15">
        <f t="shared" si="0"/>
        <v>510540</v>
      </c>
      <c r="H5" s="16" t="s">
        <v>11</v>
      </c>
      <c r="I5" s="17" t="s">
        <v>12</v>
      </c>
    </row>
    <row r="6" spans="1:9" ht="27" customHeight="1">
      <c r="A6" s="7"/>
      <c r="B6" s="19" t="s">
        <v>20</v>
      </c>
      <c r="C6" s="19" t="s">
        <v>21</v>
      </c>
      <c r="D6" s="19" t="s">
        <v>22</v>
      </c>
      <c r="E6" s="20">
        <v>11930727</v>
      </c>
      <c r="F6" s="20">
        <v>604182</v>
      </c>
      <c r="G6" s="20">
        <f t="shared" si="0"/>
        <v>12534909</v>
      </c>
      <c r="H6" s="16" t="s">
        <v>11</v>
      </c>
      <c r="I6" s="17" t="s">
        <v>12</v>
      </c>
    </row>
    <row r="7" spans="1:9" ht="27" customHeight="1">
      <c r="A7" s="7">
        <v>36</v>
      </c>
      <c r="B7" s="14" t="s">
        <v>23</v>
      </c>
      <c r="C7" s="14" t="s">
        <v>24</v>
      </c>
      <c r="D7" s="18" t="s">
        <v>25</v>
      </c>
      <c r="E7" s="15">
        <v>932526.72</v>
      </c>
      <c r="F7" s="15">
        <v>1010237.28</v>
      </c>
      <c r="G7" s="15">
        <f t="shared" si="0"/>
        <v>1942764</v>
      </c>
      <c r="H7" s="16" t="s">
        <v>11</v>
      </c>
      <c r="I7" s="17" t="s">
        <v>12</v>
      </c>
    </row>
    <row r="8" spans="1:9" ht="27" customHeight="1">
      <c r="A8" s="7"/>
      <c r="B8" s="14" t="s">
        <v>26</v>
      </c>
      <c r="C8" s="14" t="s">
        <v>27</v>
      </c>
      <c r="D8" s="14" t="s">
        <v>28</v>
      </c>
      <c r="E8" s="15">
        <v>2297581.28</v>
      </c>
      <c r="F8" s="15">
        <v>4460010.72</v>
      </c>
      <c r="G8" s="15">
        <f t="shared" si="0"/>
        <v>6757592</v>
      </c>
      <c r="H8" s="16" t="s">
        <v>11</v>
      </c>
      <c r="I8" s="17" t="s">
        <v>12</v>
      </c>
    </row>
    <row r="9" spans="1:9" ht="27" customHeight="1">
      <c r="A9" s="7"/>
      <c r="B9" s="19" t="s">
        <v>26</v>
      </c>
      <c r="C9" s="19" t="s">
        <v>29</v>
      </c>
      <c r="D9" s="19" t="s">
        <v>30</v>
      </c>
      <c r="E9" s="20">
        <v>4094712</v>
      </c>
      <c r="F9" s="20">
        <v>9554328</v>
      </c>
      <c r="G9" s="20">
        <f t="shared" si="0"/>
        <v>13649040</v>
      </c>
      <c r="H9" s="16" t="s">
        <v>11</v>
      </c>
      <c r="I9" s="17" t="s">
        <v>12</v>
      </c>
    </row>
    <row r="10" spans="1:9" ht="27" customHeight="1">
      <c r="A10" s="7">
        <v>7</v>
      </c>
      <c r="B10" s="14" t="s">
        <v>31</v>
      </c>
      <c r="C10" s="14" t="s">
        <v>32</v>
      </c>
      <c r="D10" s="18" t="s">
        <v>33</v>
      </c>
      <c r="E10" s="15">
        <v>630306.05</v>
      </c>
      <c r="F10" s="15">
        <v>257448.95</v>
      </c>
      <c r="G10" s="15">
        <f t="shared" si="0"/>
        <v>887755</v>
      </c>
      <c r="H10" s="16" t="s">
        <v>11</v>
      </c>
      <c r="I10" s="17" t="s">
        <v>12</v>
      </c>
    </row>
    <row r="11" spans="1:9" ht="27" customHeight="1">
      <c r="A11" s="7"/>
      <c r="B11" s="19" t="s">
        <v>34</v>
      </c>
      <c r="C11" s="19" t="s">
        <v>35</v>
      </c>
      <c r="D11" s="19" t="s">
        <v>36</v>
      </c>
      <c r="E11" s="20">
        <v>3813816</v>
      </c>
      <c r="F11" s="20">
        <v>2996569</v>
      </c>
      <c r="G11" s="20">
        <f t="shared" si="0"/>
        <v>6810385</v>
      </c>
      <c r="H11" s="16" t="s">
        <v>11</v>
      </c>
      <c r="I11" s="17" t="s">
        <v>12</v>
      </c>
    </row>
    <row r="12" spans="1:9" ht="27" customHeight="1">
      <c r="A12" s="7"/>
      <c r="B12" s="19" t="s">
        <v>37</v>
      </c>
      <c r="C12" s="19" t="s">
        <v>38</v>
      </c>
      <c r="D12" s="19" t="s">
        <v>39</v>
      </c>
      <c r="E12" s="20">
        <v>1056570</v>
      </c>
      <c r="F12" s="20">
        <v>1144616</v>
      </c>
      <c r="G12" s="20">
        <f t="shared" si="0"/>
        <v>2201186</v>
      </c>
      <c r="H12" s="16" t="s">
        <v>11</v>
      </c>
      <c r="I12" s="17" t="s">
        <v>12</v>
      </c>
    </row>
    <row r="13" spans="1:9" ht="27" customHeight="1">
      <c r="A13" s="7">
        <v>9</v>
      </c>
      <c r="B13" s="14" t="s">
        <v>37</v>
      </c>
      <c r="C13" s="14" t="s">
        <v>40</v>
      </c>
      <c r="D13" s="18" t="s">
        <v>41</v>
      </c>
      <c r="E13" s="15">
        <v>372472.70999999996</v>
      </c>
      <c r="F13" s="15">
        <v>238138.29</v>
      </c>
      <c r="G13" s="15">
        <f t="shared" si="0"/>
        <v>610611</v>
      </c>
      <c r="H13" s="16" t="s">
        <v>11</v>
      </c>
      <c r="I13" s="17" t="s">
        <v>12</v>
      </c>
    </row>
    <row r="14" spans="1:9" ht="27" customHeight="1">
      <c r="A14" s="7">
        <v>3</v>
      </c>
      <c r="B14" s="14" t="s">
        <v>37</v>
      </c>
      <c r="C14" s="14" t="s">
        <v>42</v>
      </c>
      <c r="D14" s="18" t="s">
        <v>43</v>
      </c>
      <c r="E14" s="15">
        <v>741581</v>
      </c>
      <c r="F14" s="15">
        <v>0</v>
      </c>
      <c r="G14" s="15">
        <f t="shared" si="0"/>
        <v>741581</v>
      </c>
      <c r="H14" s="16" t="s">
        <v>11</v>
      </c>
      <c r="I14" s="17" t="s">
        <v>12</v>
      </c>
    </row>
    <row r="15" spans="1:9" ht="27" customHeight="1">
      <c r="A15" s="7">
        <v>12</v>
      </c>
      <c r="B15" s="14" t="s">
        <v>37</v>
      </c>
      <c r="C15" s="14" t="s">
        <v>42</v>
      </c>
      <c r="D15" s="18" t="s">
        <v>44</v>
      </c>
      <c r="E15" s="15">
        <v>360609</v>
      </c>
      <c r="F15" s="15">
        <v>0</v>
      </c>
      <c r="G15" s="15">
        <f t="shared" si="0"/>
        <v>360609</v>
      </c>
      <c r="H15" s="16" t="s">
        <v>11</v>
      </c>
      <c r="I15" s="17" t="s">
        <v>12</v>
      </c>
    </row>
    <row r="16" spans="1:9" ht="27" customHeight="1">
      <c r="A16" s="7">
        <v>5</v>
      </c>
      <c r="B16" s="14" t="s">
        <v>37</v>
      </c>
      <c r="C16" s="14" t="s">
        <v>45</v>
      </c>
      <c r="D16" s="18" t="s">
        <v>46</v>
      </c>
      <c r="E16" s="15">
        <v>413283.93</v>
      </c>
      <c r="F16" s="15">
        <v>61755.07</v>
      </c>
      <c r="G16" s="15">
        <f t="shared" si="0"/>
        <v>475039</v>
      </c>
      <c r="H16" s="16" t="s">
        <v>11</v>
      </c>
      <c r="I16" s="17" t="s">
        <v>12</v>
      </c>
    </row>
    <row r="17" spans="1:9" ht="27" customHeight="1">
      <c r="A17" s="7">
        <v>38</v>
      </c>
      <c r="B17" s="14" t="s">
        <v>47</v>
      </c>
      <c r="C17" s="14" t="s">
        <v>48</v>
      </c>
      <c r="D17" s="18" t="s">
        <v>49</v>
      </c>
      <c r="E17" s="15">
        <v>209653.6</v>
      </c>
      <c r="F17" s="15">
        <v>112890.4</v>
      </c>
      <c r="G17" s="15">
        <f t="shared" si="0"/>
        <v>322544</v>
      </c>
      <c r="H17" s="16" t="s">
        <v>11</v>
      </c>
      <c r="I17" s="17" t="s">
        <v>12</v>
      </c>
    </row>
    <row r="18" spans="1:9" ht="27" customHeight="1" thickBot="1">
      <c r="A18" s="21">
        <v>2</v>
      </c>
      <c r="B18" s="14" t="s">
        <v>50</v>
      </c>
      <c r="C18" s="14" t="s">
        <v>51</v>
      </c>
      <c r="D18" s="18" t="s">
        <v>52</v>
      </c>
      <c r="E18" s="15">
        <v>557675.52</v>
      </c>
      <c r="F18" s="15">
        <v>313692.48</v>
      </c>
      <c r="G18" s="15">
        <f t="shared" si="0"/>
        <v>871368</v>
      </c>
      <c r="H18" s="16" t="s">
        <v>11</v>
      </c>
      <c r="I18" s="17" t="s">
        <v>12</v>
      </c>
    </row>
    <row r="19" spans="1:9" ht="27" customHeight="1">
      <c r="A19" s="7">
        <v>6</v>
      </c>
      <c r="B19" s="14" t="s">
        <v>53</v>
      </c>
      <c r="C19" s="14" t="s">
        <v>54</v>
      </c>
      <c r="D19" s="18" t="s">
        <v>55</v>
      </c>
      <c r="E19" s="15">
        <v>940500</v>
      </c>
      <c r="F19" s="15">
        <v>709500</v>
      </c>
      <c r="G19" s="15">
        <f t="shared" si="0"/>
        <v>1650000</v>
      </c>
      <c r="H19" s="16" t="s">
        <v>11</v>
      </c>
      <c r="I19" s="17" t="s">
        <v>12</v>
      </c>
    </row>
    <row r="20" spans="1:9" ht="27" customHeight="1">
      <c r="A20" s="7"/>
      <c r="B20" s="14" t="s">
        <v>56</v>
      </c>
      <c r="C20" s="14" t="s">
        <v>57</v>
      </c>
      <c r="D20" s="14" t="s">
        <v>58</v>
      </c>
      <c r="E20" s="15">
        <v>2618558.1</v>
      </c>
      <c r="F20" s="15">
        <v>3471111.9</v>
      </c>
      <c r="G20" s="15">
        <f t="shared" si="0"/>
        <v>6089670</v>
      </c>
      <c r="H20" s="16" t="s">
        <v>11</v>
      </c>
      <c r="I20" s="17" t="s">
        <v>12</v>
      </c>
    </row>
    <row r="21" spans="1:9" ht="27" customHeight="1">
      <c r="A21" s="7"/>
      <c r="B21" s="14" t="s">
        <v>59</v>
      </c>
      <c r="C21" s="14" t="s">
        <v>60</v>
      </c>
      <c r="D21" s="14" t="s">
        <v>61</v>
      </c>
      <c r="E21" s="15">
        <v>1097528</v>
      </c>
      <c r="F21" s="15">
        <v>274382</v>
      </c>
      <c r="G21" s="15">
        <f t="shared" si="0"/>
        <v>1371910</v>
      </c>
      <c r="H21" s="16" t="s">
        <v>11</v>
      </c>
      <c r="I21" s="17" t="s">
        <v>12</v>
      </c>
    </row>
    <row r="22" spans="1:9" ht="27" customHeight="1">
      <c r="A22" s="7">
        <v>8</v>
      </c>
      <c r="B22" s="14" t="s">
        <v>59</v>
      </c>
      <c r="C22" s="14" t="s">
        <v>62</v>
      </c>
      <c r="D22" s="18" t="s">
        <v>63</v>
      </c>
      <c r="E22" s="15">
        <v>694401.2</v>
      </c>
      <c r="F22" s="15">
        <v>243978.8</v>
      </c>
      <c r="G22" s="15">
        <f t="shared" si="0"/>
        <v>938380</v>
      </c>
      <c r="H22" s="16" t="s">
        <v>11</v>
      </c>
      <c r="I22" s="17" t="s">
        <v>12</v>
      </c>
    </row>
    <row r="23" spans="1:9" ht="27" customHeight="1">
      <c r="A23" s="7">
        <v>39</v>
      </c>
      <c r="B23" s="14" t="s">
        <v>64</v>
      </c>
      <c r="C23" s="14" t="s">
        <v>65</v>
      </c>
      <c r="D23" s="18" t="s">
        <v>66</v>
      </c>
      <c r="E23" s="15">
        <v>50817.81</v>
      </c>
      <c r="F23" s="15">
        <v>22831.19</v>
      </c>
      <c r="G23" s="15">
        <f t="shared" si="0"/>
        <v>73649</v>
      </c>
      <c r="H23" s="16" t="s">
        <v>11</v>
      </c>
      <c r="I23" s="17" t="s">
        <v>12</v>
      </c>
    </row>
    <row r="24" spans="1:9" ht="27" customHeight="1">
      <c r="A24" s="7">
        <v>4</v>
      </c>
      <c r="B24" s="14" t="s">
        <v>67</v>
      </c>
      <c r="C24" s="14" t="s">
        <v>68</v>
      </c>
      <c r="D24" s="18" t="s">
        <v>69</v>
      </c>
      <c r="E24" s="15">
        <v>156928.31999999995</v>
      </c>
      <c r="F24" s="15">
        <v>333472.68000000005</v>
      </c>
      <c r="G24" s="15">
        <f t="shared" si="0"/>
        <v>490401</v>
      </c>
      <c r="H24" s="16" t="s">
        <v>11</v>
      </c>
      <c r="I24" s="17" t="s">
        <v>12</v>
      </c>
    </row>
    <row r="25" spans="1:9" ht="27" customHeight="1">
      <c r="A25" s="7"/>
      <c r="B25" s="19" t="s">
        <v>70</v>
      </c>
      <c r="C25" s="19" t="s">
        <v>71</v>
      </c>
      <c r="D25" s="19" t="s">
        <v>72</v>
      </c>
      <c r="E25" s="20">
        <v>4179397.62</v>
      </c>
      <c r="F25" s="20">
        <v>4906249.38</v>
      </c>
      <c r="G25" s="20">
        <f t="shared" si="0"/>
        <v>9085647</v>
      </c>
      <c r="H25" s="16" t="s">
        <v>11</v>
      </c>
      <c r="I25" s="17" t="s">
        <v>12</v>
      </c>
    </row>
    <row r="26" spans="1:9" ht="27" customHeight="1">
      <c r="A26" s="7"/>
      <c r="B26" s="14" t="s">
        <v>73</v>
      </c>
      <c r="C26" s="14" t="s">
        <v>74</v>
      </c>
      <c r="D26" s="14" t="s">
        <v>75</v>
      </c>
      <c r="E26" s="15">
        <v>1782374.3</v>
      </c>
      <c r="F26" s="15">
        <v>473795.69999999995</v>
      </c>
      <c r="G26" s="15">
        <f t="shared" si="0"/>
        <v>2256170</v>
      </c>
      <c r="H26" s="16" t="s">
        <v>11</v>
      </c>
      <c r="I26" s="17" t="s">
        <v>12</v>
      </c>
    </row>
    <row r="27" spans="1:9" ht="27" customHeight="1">
      <c r="A27" s="7">
        <v>10</v>
      </c>
      <c r="B27" s="14" t="s">
        <v>76</v>
      </c>
      <c r="C27" s="14" t="s">
        <v>77</v>
      </c>
      <c r="D27" s="18" t="s">
        <v>78</v>
      </c>
      <c r="E27" s="15">
        <v>278914.39</v>
      </c>
      <c r="F27" s="15">
        <v>401364.61</v>
      </c>
      <c r="G27" s="15">
        <f t="shared" si="0"/>
        <v>680279</v>
      </c>
      <c r="H27" s="16" t="s">
        <v>11</v>
      </c>
      <c r="I27" s="17" t="s">
        <v>12</v>
      </c>
    </row>
    <row r="28" spans="1:9" ht="27" customHeight="1">
      <c r="A28" s="7"/>
      <c r="B28" s="14" t="s">
        <v>79</v>
      </c>
      <c r="C28" s="14" t="s">
        <v>80</v>
      </c>
      <c r="D28" s="14" t="s">
        <v>81</v>
      </c>
      <c r="E28" s="15">
        <v>5555613.96</v>
      </c>
      <c r="F28" s="15">
        <v>5128259.04</v>
      </c>
      <c r="G28" s="15">
        <f t="shared" si="0"/>
        <v>10683873</v>
      </c>
      <c r="H28" s="16" t="s">
        <v>11</v>
      </c>
      <c r="I28" s="17" t="s">
        <v>12</v>
      </c>
    </row>
    <row r="29" spans="1:9" ht="27" customHeight="1" thickBot="1">
      <c r="A29" s="7">
        <v>37</v>
      </c>
      <c r="B29" s="22" t="s">
        <v>82</v>
      </c>
      <c r="C29" s="22" t="s">
        <v>83</v>
      </c>
      <c r="D29" s="23" t="s">
        <v>84</v>
      </c>
      <c r="E29" s="24">
        <v>262840.2</v>
      </c>
      <c r="F29" s="24">
        <v>362969.8</v>
      </c>
      <c r="G29" s="24">
        <f t="shared" si="0"/>
        <v>625810</v>
      </c>
      <c r="H29" s="25" t="s">
        <v>11</v>
      </c>
      <c r="I29" s="26" t="s">
        <v>12</v>
      </c>
    </row>
    <row r="30" spans="1:9" ht="27" customHeight="1">
      <c r="A30" s="7"/>
      <c r="B30" s="27" t="s">
        <v>13</v>
      </c>
      <c r="C30" s="28" t="s">
        <v>85</v>
      </c>
      <c r="D30" s="28" t="s">
        <v>86</v>
      </c>
      <c r="E30" s="29">
        <v>23011513</v>
      </c>
      <c r="F30" s="29">
        <v>6490426</v>
      </c>
      <c r="G30" s="29">
        <f t="shared" si="0"/>
        <v>29501939</v>
      </c>
      <c r="H30" s="30" t="s">
        <v>12</v>
      </c>
      <c r="I30" s="31" t="s">
        <v>11</v>
      </c>
    </row>
    <row r="31" spans="1:9" ht="27" customHeight="1">
      <c r="A31" s="7"/>
      <c r="B31" s="32" t="s">
        <v>87</v>
      </c>
      <c r="C31" s="19" t="s">
        <v>88</v>
      </c>
      <c r="D31" s="19" t="s">
        <v>89</v>
      </c>
      <c r="E31" s="20">
        <v>17303278</v>
      </c>
      <c r="F31" s="20">
        <v>3374635</v>
      </c>
      <c r="G31" s="20">
        <f t="shared" si="0"/>
        <v>20677913</v>
      </c>
      <c r="H31" s="33" t="s">
        <v>12</v>
      </c>
      <c r="I31" s="34" t="s">
        <v>11</v>
      </c>
    </row>
    <row r="32" spans="1:9" ht="27" customHeight="1">
      <c r="A32" s="7"/>
      <c r="B32" s="32" t="s">
        <v>50</v>
      </c>
      <c r="C32" s="19" t="s">
        <v>90</v>
      </c>
      <c r="D32" s="19" t="s">
        <v>91</v>
      </c>
      <c r="E32" s="20">
        <v>14170934.9998917</v>
      </c>
      <c r="F32" s="20">
        <v>2851230.0001083</v>
      </c>
      <c r="G32" s="20">
        <f t="shared" si="0"/>
        <v>17022165</v>
      </c>
      <c r="H32" s="33" t="s">
        <v>12</v>
      </c>
      <c r="I32" s="34" t="s">
        <v>11</v>
      </c>
    </row>
    <row r="33" spans="1:9" ht="27" customHeight="1">
      <c r="A33" s="7"/>
      <c r="B33" s="32" t="s">
        <v>53</v>
      </c>
      <c r="C33" s="19" t="s">
        <v>54</v>
      </c>
      <c r="D33" s="19" t="s">
        <v>92</v>
      </c>
      <c r="E33" s="20">
        <v>15107624</v>
      </c>
      <c r="F33" s="20">
        <v>11396979</v>
      </c>
      <c r="G33" s="20">
        <f t="shared" si="0"/>
        <v>26504603</v>
      </c>
      <c r="H33" s="33" t="s">
        <v>12</v>
      </c>
      <c r="I33" s="34" t="s">
        <v>11</v>
      </c>
    </row>
    <row r="34" spans="1:9" ht="27" customHeight="1">
      <c r="A34" s="7"/>
      <c r="B34" s="32" t="s">
        <v>93</v>
      </c>
      <c r="C34" s="19" t="s">
        <v>94</v>
      </c>
      <c r="D34" s="19" t="s">
        <v>95</v>
      </c>
      <c r="E34" s="20">
        <v>9809053</v>
      </c>
      <c r="F34" s="20">
        <v>6609572</v>
      </c>
      <c r="G34" s="20">
        <f t="shared" si="0"/>
        <v>16418625</v>
      </c>
      <c r="H34" s="33" t="s">
        <v>12</v>
      </c>
      <c r="I34" s="34" t="s">
        <v>11</v>
      </c>
    </row>
    <row r="35" spans="1:9" ht="27" customHeight="1">
      <c r="A35" s="7"/>
      <c r="B35" s="32" t="s">
        <v>56</v>
      </c>
      <c r="C35" s="19" t="s">
        <v>96</v>
      </c>
      <c r="D35" s="19" t="s">
        <v>97</v>
      </c>
      <c r="E35" s="20">
        <v>22724338</v>
      </c>
      <c r="F35" s="20">
        <v>19357769</v>
      </c>
      <c r="G35" s="20">
        <f t="shared" si="0"/>
        <v>42082107</v>
      </c>
      <c r="H35" s="33" t="s">
        <v>12</v>
      </c>
      <c r="I35" s="34" t="s">
        <v>11</v>
      </c>
    </row>
    <row r="36" spans="1:9" ht="27" customHeight="1">
      <c r="A36" s="7"/>
      <c r="B36" s="32" t="s">
        <v>98</v>
      </c>
      <c r="C36" s="19" t="s">
        <v>99</v>
      </c>
      <c r="D36" s="19" t="s">
        <v>100</v>
      </c>
      <c r="E36" s="20">
        <f>9322386+850318</f>
        <v>10172704</v>
      </c>
      <c r="F36" s="20">
        <v>4869512</v>
      </c>
      <c r="G36" s="20">
        <f t="shared" si="0"/>
        <v>15042216</v>
      </c>
      <c r="H36" s="33" t="s">
        <v>12</v>
      </c>
      <c r="I36" s="34" t="s">
        <v>11</v>
      </c>
    </row>
    <row r="37" spans="1:9" ht="27" customHeight="1">
      <c r="A37" s="7"/>
      <c r="B37" s="32" t="s">
        <v>76</v>
      </c>
      <c r="C37" s="19" t="s">
        <v>101</v>
      </c>
      <c r="D37" s="19" t="s">
        <v>102</v>
      </c>
      <c r="E37" s="20">
        <v>17779491.0003249</v>
      </c>
      <c r="F37" s="20">
        <v>2806494.99967508</v>
      </c>
      <c r="G37" s="20">
        <f t="shared" si="0"/>
        <v>20585985.99999998</v>
      </c>
      <c r="H37" s="33" t="s">
        <v>12</v>
      </c>
      <c r="I37" s="34" t="s">
        <v>11</v>
      </c>
    </row>
    <row r="38" spans="1:9" ht="27" customHeight="1" thickBot="1">
      <c r="A38" s="7"/>
      <c r="B38" s="35" t="s">
        <v>79</v>
      </c>
      <c r="C38" s="36" t="s">
        <v>103</v>
      </c>
      <c r="D38" s="36" t="s">
        <v>104</v>
      </c>
      <c r="E38" s="37">
        <v>21029122</v>
      </c>
      <c r="F38" s="37">
        <v>8177991</v>
      </c>
      <c r="G38" s="37">
        <f t="shared" si="0"/>
        <v>29207113</v>
      </c>
      <c r="H38" s="38" t="s">
        <v>12</v>
      </c>
      <c r="I38" s="39" t="s">
        <v>11</v>
      </c>
    </row>
    <row r="39" spans="1:9" s="47" customFormat="1" ht="27" customHeight="1">
      <c r="A39" s="40">
        <v>14</v>
      </c>
      <c r="B39" s="41" t="s">
        <v>105</v>
      </c>
      <c r="C39" s="42" t="s">
        <v>106</v>
      </c>
      <c r="D39" s="43" t="s">
        <v>102</v>
      </c>
      <c r="E39" s="44">
        <v>12980172</v>
      </c>
      <c r="F39" s="44">
        <v>8930939</v>
      </c>
      <c r="G39" s="44">
        <f t="shared" si="0"/>
        <v>21911111</v>
      </c>
      <c r="H39" s="45" t="s">
        <v>12</v>
      </c>
      <c r="I39" s="46" t="s">
        <v>11</v>
      </c>
    </row>
    <row r="40" spans="1:9" s="47" customFormat="1" ht="27" customHeight="1" thickBot="1">
      <c r="A40" s="48">
        <v>31</v>
      </c>
      <c r="B40" s="49" t="s">
        <v>107</v>
      </c>
      <c r="C40" s="50" t="s">
        <v>108</v>
      </c>
      <c r="D40" s="51" t="s">
        <v>109</v>
      </c>
      <c r="E40" s="52">
        <v>11821833</v>
      </c>
      <c r="F40" s="52">
        <v>1027985</v>
      </c>
      <c r="G40" s="52">
        <f t="shared" si="0"/>
        <v>12849818</v>
      </c>
      <c r="H40" s="53" t="s">
        <v>12</v>
      </c>
      <c r="I40" s="54" t="s">
        <v>11</v>
      </c>
    </row>
    <row r="41" spans="2:9" ht="27" customHeight="1" thickBot="1">
      <c r="B41" s="56" t="s">
        <v>110</v>
      </c>
      <c r="C41" s="57"/>
      <c r="D41" s="58" t="s">
        <v>111</v>
      </c>
      <c r="E41" s="59">
        <f>SUM(E2:E29)</f>
        <v>47637313.60000001</v>
      </c>
      <c r="F41" s="59">
        <f>SUM(F2:F29)</f>
        <v>37932052.39999999</v>
      </c>
      <c r="G41" s="59">
        <f>SUM(G2:G29)</f>
        <v>85569366</v>
      </c>
      <c r="H41" s="60"/>
      <c r="I41" s="60"/>
    </row>
    <row r="42" spans="2:9" ht="27" customHeight="1" thickBot="1">
      <c r="B42" s="61"/>
      <c r="C42" s="62"/>
      <c r="D42" s="63" t="s">
        <v>112</v>
      </c>
      <c r="E42" s="64">
        <f>SUM(E30:E38)</f>
        <v>151108058.0002166</v>
      </c>
      <c r="F42" s="64">
        <f>SUM(F30:F38)</f>
        <v>65934608.99978338</v>
      </c>
      <c r="G42" s="64">
        <f>SUM(G30:G38)</f>
        <v>217042666.99999997</v>
      </c>
      <c r="H42" s="60"/>
      <c r="I42" s="60"/>
    </row>
    <row r="43" spans="2:8" ht="27" customHeight="1" thickBot="1">
      <c r="B43" s="61"/>
      <c r="C43" s="62"/>
      <c r="D43" s="65" t="s">
        <v>113</v>
      </c>
      <c r="E43" s="66">
        <f>E41+E42</f>
        <v>198745371.60021663</v>
      </c>
      <c r="F43" s="66">
        <f>F41+F42</f>
        <v>103866661.39978337</v>
      </c>
      <c r="G43" s="66">
        <f>G41+G42</f>
        <v>302612033</v>
      </c>
      <c r="H43" s="60"/>
    </row>
    <row r="44" spans="2:3" ht="15">
      <c r="B44" s="67"/>
      <c r="C44" s="67"/>
    </row>
    <row r="46" spans="5:7" ht="15">
      <c r="E46" s="69"/>
      <c r="F46" s="69"/>
      <c r="G46" s="69"/>
    </row>
  </sheetData>
  <sheetProtection/>
  <mergeCells count="1">
    <mergeCell ref="B41:C43"/>
  </mergeCells>
  <conditionalFormatting sqref="I2:I14 H39:H40">
    <cfRule type="cellIs" priority="7" dxfId="9" operator="equal" stopIfTrue="1">
      <formula>"Yes"</formula>
    </cfRule>
    <cfRule type="cellIs" priority="8" dxfId="10" operator="equal" stopIfTrue="1">
      <formula>"NA"</formula>
    </cfRule>
    <cfRule type="cellIs" priority="9" dxfId="0" operator="equal" stopIfTrue="1">
      <formula>"-"</formula>
    </cfRule>
  </conditionalFormatting>
  <conditionalFormatting sqref="I15:I29">
    <cfRule type="cellIs" priority="4" dxfId="9" operator="equal" stopIfTrue="1">
      <formula>"Yes"</formula>
    </cfRule>
    <cfRule type="cellIs" priority="5" dxfId="10" operator="equal" stopIfTrue="1">
      <formula>"NA"</formula>
    </cfRule>
    <cfRule type="cellIs" priority="6" dxfId="0" operator="equal" stopIfTrue="1">
      <formula>"-"</formula>
    </cfRule>
  </conditionalFormatting>
  <conditionalFormatting sqref="H30:H38">
    <cfRule type="cellIs" priority="1" dxfId="9" operator="equal" stopIfTrue="1">
      <formula>"Yes"</formula>
    </cfRule>
    <cfRule type="cellIs" priority="2" dxfId="10" operator="equal" stopIfTrue="1">
      <formula>"NA"</formula>
    </cfRule>
    <cfRule type="cellIs" priority="3" dxfId="0" operator="equal" stopIfTrue="1">
      <formula>"-"</formula>
    </cfRule>
  </conditionalFormatting>
  <printOptions horizontalCentered="1"/>
  <pageMargins left="0.45" right="0.45" top="0.75" bottom="0.75" header="0.3" footer="0.3"/>
  <pageSetup fitToHeight="3" fitToWidth="1" horizontalDpi="600" verticalDpi="600" orientation="landscape" scale="66" r:id="rId3"/>
  <headerFooter>
    <oddHeader>&amp;C&amp;"-,Bold"&amp;22FY2012-13 Awarded BEST Projects</oddHeader>
    <oddFooter>&amp;LCDE - Capital Construction Assistance&amp;R&amp;"-,Italic"Updated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dcterms:created xsi:type="dcterms:W3CDTF">2015-06-10T16:25:11Z</dcterms:created>
  <dcterms:modified xsi:type="dcterms:W3CDTF">2015-06-10T16:28:42Z</dcterms:modified>
  <cp:category/>
  <cp:version/>
  <cp:contentType/>
  <cp:contentStatus/>
</cp:coreProperties>
</file>