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15-16" sheetId="1" r:id="rId1"/>
  </sheets>
  <externalReferences>
    <externalReference r:id="rId4"/>
    <externalReference r:id="rId5"/>
  </externalReferences>
  <definedNames>
    <definedName name="Additional_Info.">'[1]Checklist'!#REF!</definedName>
    <definedName name="Grants">'[2]Database Copy'!$A$1:$FJ$74</definedName>
  </definedNames>
  <calcPr fullCalcOnLoad="1"/>
</workbook>
</file>

<file path=xl/sharedStrings.xml><?xml version="1.0" encoding="utf-8"?>
<sst xmlns="http://schemas.openxmlformats.org/spreadsheetml/2006/main" count="153" uniqueCount="124">
  <si>
    <t>County</t>
  </si>
  <si>
    <t xml:space="preserve">District / School </t>
  </si>
  <si>
    <t>Project Description</t>
  </si>
  <si>
    <t>BEST Request Amount</t>
  </si>
  <si>
    <t>Applicant Matching Contribution</t>
  </si>
  <si>
    <t>Total Request &amp; Matching Contribution</t>
  </si>
  <si>
    <t>ADAMS</t>
  </si>
  <si>
    <t>ADAMS COUNTY 14</t>
  </si>
  <si>
    <t>MS Roof Replacement</t>
  </si>
  <si>
    <t>BENNETT 29J</t>
  </si>
  <si>
    <t>HS Security Enclosure</t>
  </si>
  <si>
    <t>Ricardo Flores Magón Academy</t>
  </si>
  <si>
    <t>Health-Safety Renovation/ Addition</t>
  </si>
  <si>
    <t>SCHOOL DISTRICT 27J</t>
  </si>
  <si>
    <t>Abatement/ Roof Replacement</t>
  </si>
  <si>
    <t>WESTMINSTER 50</t>
  </si>
  <si>
    <t>Metz ES Roof Replacement</t>
  </si>
  <si>
    <t>ALAMOSA</t>
  </si>
  <si>
    <t>ALAMOSA RE-11J</t>
  </si>
  <si>
    <t>HS Roof Replacement</t>
  </si>
  <si>
    <t>ARAPAHOE</t>
  </si>
  <si>
    <t>LITTLETON 6</t>
  </si>
  <si>
    <t>ES Structural Correction/ System Upgrades</t>
  </si>
  <si>
    <t>Lotus School for Excellence</t>
  </si>
  <si>
    <t>Health/ Safety Upgrades</t>
  </si>
  <si>
    <t>BENT</t>
  </si>
  <si>
    <t>LAS ANIMAS RE-1</t>
  </si>
  <si>
    <t>MS/HS Health Upgrades</t>
  </si>
  <si>
    <t>CONEJOS</t>
  </si>
  <si>
    <t>NORTH CONEJOS RE-1J</t>
  </si>
  <si>
    <t>District Wide Security Upgrade</t>
  </si>
  <si>
    <t>DENVER</t>
  </si>
  <si>
    <t>KIPP Sunshine Peak Academy</t>
  </si>
  <si>
    <t>Health/ Security Upgrades - Addition/ Renovation</t>
  </si>
  <si>
    <t xml:space="preserve">DOUGLAS </t>
  </si>
  <si>
    <t>Platte River Charter Academy</t>
  </si>
  <si>
    <t>Safety Upgrades</t>
  </si>
  <si>
    <t>SkyView Academy</t>
  </si>
  <si>
    <t>Roof/ Fire Sprinkler Replacement</t>
  </si>
  <si>
    <t>EL PASO</t>
  </si>
  <si>
    <t>CALHAN RJ-1</t>
  </si>
  <si>
    <t>Roof Replacement</t>
  </si>
  <si>
    <t>EDISON 54 JT</t>
  </si>
  <si>
    <t>Jr/Sr HS - Renovation/ Addition</t>
  </si>
  <si>
    <t>HARRISON 2</t>
  </si>
  <si>
    <t>MS Health/ Safety Upgrades</t>
  </si>
  <si>
    <t>James Irwin Charter Schools</t>
  </si>
  <si>
    <t>Security Upgrades</t>
  </si>
  <si>
    <t>The Classical Academy</t>
  </si>
  <si>
    <t>Health Upgrades/ Security Addition</t>
  </si>
  <si>
    <t>Thomas MacLaren</t>
  </si>
  <si>
    <t>Building Purchase/ Renovation</t>
  </si>
  <si>
    <t>ELBERT</t>
  </si>
  <si>
    <t>ELIZABETH C-1</t>
  </si>
  <si>
    <t>ES Roof replacement</t>
  </si>
  <si>
    <t>HS Roof replacement</t>
  </si>
  <si>
    <t>GARFIELD</t>
  </si>
  <si>
    <t>GARFIELD 16</t>
  </si>
  <si>
    <t>Hazardous Material Abatement at 2 ESs</t>
  </si>
  <si>
    <t>Roof Replacements at 2 ESs</t>
  </si>
  <si>
    <t>Security Vestibules at 2 ESs</t>
  </si>
  <si>
    <t>ROARING FORK RE-1</t>
  </si>
  <si>
    <t>ES Renovation and Addition</t>
  </si>
  <si>
    <t>GILPIN</t>
  </si>
  <si>
    <t>GILPIN COUNTY RE-1</t>
  </si>
  <si>
    <t>PK-12 Safety Upgrades</t>
  </si>
  <si>
    <t>GRAND</t>
  </si>
  <si>
    <t>WEST GRAND 1-JT</t>
  </si>
  <si>
    <t>HS Safety Upgrades</t>
  </si>
  <si>
    <t>JEFFERSON</t>
  </si>
  <si>
    <t>Mountain Phoenix Community School</t>
  </si>
  <si>
    <t>ES/MS - Safety &amp; Security Upgrades</t>
  </si>
  <si>
    <t>Rocky Mountain Academy of Evergreen</t>
  </si>
  <si>
    <t>ES/ MS Safety - Security Addition</t>
  </si>
  <si>
    <t>KIT CARSON</t>
  </si>
  <si>
    <t>BURLINGTON RE-6J</t>
  </si>
  <si>
    <t>LA PLATA</t>
  </si>
  <si>
    <t>Animas High School</t>
  </si>
  <si>
    <t xml:space="preserve">New HS </t>
  </si>
  <si>
    <t>DURANGO 9-R</t>
  </si>
  <si>
    <t>ES Fire Suppression Emergency Generators</t>
  </si>
  <si>
    <t>ES Roof Replacement</t>
  </si>
  <si>
    <t>LAKE</t>
  </si>
  <si>
    <t>LAKE COUNTY R-1</t>
  </si>
  <si>
    <t>MS Gym Floor Abatement</t>
  </si>
  <si>
    <t>LARIMER</t>
  </si>
  <si>
    <t>THOMPSON R-2J</t>
  </si>
  <si>
    <t>HS Partial Roof Replacement</t>
  </si>
  <si>
    <t>LAS ANIMAS</t>
  </si>
  <si>
    <t>KIM REORGANIZED 88</t>
  </si>
  <si>
    <t>Kim Supplemental Grant</t>
  </si>
  <si>
    <t>LINCOLN</t>
  </si>
  <si>
    <t>LIMON RE-4J</t>
  </si>
  <si>
    <t>Supplemental K-12 Locker Room Renovation</t>
  </si>
  <si>
    <t>MESA</t>
  </si>
  <si>
    <t>DEBEQUE 49JT</t>
  </si>
  <si>
    <t>ES &amp; HS Addition to become a PK-12</t>
  </si>
  <si>
    <t>PLATEAU VALLEY 50</t>
  </si>
  <si>
    <t>K-12 RTU Replacement</t>
  </si>
  <si>
    <t>MONTROSE</t>
  </si>
  <si>
    <t>MONTROSE COUNTY RE-1J</t>
  </si>
  <si>
    <t>HS Shop Electrical Upgrade</t>
  </si>
  <si>
    <t>OURAY</t>
  </si>
  <si>
    <t>OURAY R-1</t>
  </si>
  <si>
    <t>K-12 Renovation</t>
  </si>
  <si>
    <t>PARK</t>
  </si>
  <si>
    <t>PLATTE CANYON 1</t>
  </si>
  <si>
    <t>MS Partial Roof Replacement</t>
  </si>
  <si>
    <t>PUEBLO</t>
  </si>
  <si>
    <t>Swallows Charter Academy</t>
  </si>
  <si>
    <t>Phase 2 New Addition</t>
  </si>
  <si>
    <t xml:space="preserve">Phase 2/3 New Campus </t>
  </si>
  <si>
    <t>SAGUACHE</t>
  </si>
  <si>
    <t>MOFFAT 2</t>
  </si>
  <si>
    <t>PK-12 Supplemental</t>
  </si>
  <si>
    <t>WELD</t>
  </si>
  <si>
    <t>Frontier Academy</t>
  </si>
  <si>
    <t>K-12 Paging System</t>
  </si>
  <si>
    <t>46 Applications Received</t>
  </si>
  <si>
    <t>Totals</t>
  </si>
  <si>
    <t>Submitted, but withdrawn:</t>
  </si>
  <si>
    <t>WELD COUNTY SCHOOL DISTRICT RE-3J</t>
  </si>
  <si>
    <t>Hudson ES Roof Replacement</t>
  </si>
  <si>
    <t>Jr/Sr HS Sewer Project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</si>
</sst>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11"/>
      <name val="Calibri"/>
      <family val="2"/>
    </font>
    <font>
      <sz val="11"/>
      <color indexed="23"/>
      <name val="Calibri"/>
      <family val="2"/>
    </font>
    <font>
      <sz val="10"/>
      <name val="MS Sans Serif"/>
      <family val="2"/>
    </font>
    <font>
      <sz val="10"/>
      <name val="Arial"/>
      <family val="2"/>
    </font>
    <font>
      <sz val="8"/>
      <color indexed="8"/>
      <name val="Arial"/>
      <family val="2"/>
    </font>
    <font>
      <u val="single"/>
      <sz val="11"/>
      <color indexed="12"/>
      <name val="Calibri"/>
      <family val="2"/>
    </font>
    <font>
      <sz val="10"/>
      <color indexed="8"/>
      <name val="Arial"/>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style="double"/>
    </border>
    <border>
      <left style="thin"/>
      <right style="thin"/>
      <top/>
      <bottom style="thin"/>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30" fillId="28" borderId="2"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7" fillId="30"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22" fillId="0" borderId="0">
      <alignment/>
      <protection/>
    </xf>
    <xf numFmtId="37" fontId="22" fillId="0" borderId="0">
      <alignment/>
      <protection/>
    </xf>
    <xf numFmtId="37"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21" fillId="0" borderId="0">
      <alignment/>
      <protection/>
    </xf>
    <xf numFmtId="0" fontId="0"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26" fillId="0" borderId="0">
      <alignment/>
      <protection/>
    </xf>
    <xf numFmtId="0" fontId="21" fillId="0" borderId="0">
      <alignment/>
      <protection/>
    </xf>
    <xf numFmtId="40" fontId="26" fillId="0" borderId="0">
      <alignment/>
      <protection/>
    </xf>
    <xf numFmtId="0" fontId="21" fillId="0" borderId="0">
      <alignment/>
      <protection/>
    </xf>
    <xf numFmtId="0" fontId="22" fillId="0" borderId="0">
      <alignment/>
      <protection/>
    </xf>
    <xf numFmtId="0" fontId="25" fillId="0" borderId="0">
      <alignment/>
      <protection/>
    </xf>
    <xf numFmtId="0" fontId="25" fillId="0" borderId="0">
      <alignment/>
      <protection/>
    </xf>
    <xf numFmtId="0" fontId="22"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5"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40" fillId="0" borderId="0">
      <alignment/>
      <protection/>
    </xf>
    <xf numFmtId="0" fontId="4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1"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40" fontId="26" fillId="0" borderId="0">
      <alignment/>
      <protection/>
    </xf>
    <xf numFmtId="40" fontId="26" fillId="0" borderId="0">
      <alignment/>
      <protection/>
    </xf>
    <xf numFmtId="0" fontId="22" fillId="0" borderId="0">
      <alignment/>
      <protection/>
    </xf>
    <xf numFmtId="0" fontId="22" fillId="0" borderId="0">
      <alignment/>
      <protection/>
    </xf>
    <xf numFmtId="40" fontId="26" fillId="0" borderId="0">
      <alignment/>
      <protection/>
    </xf>
    <xf numFmtId="40" fontId="26" fillId="0" borderId="0">
      <alignment/>
      <protection/>
    </xf>
    <xf numFmtId="40" fontId="26"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1" fillId="27" borderId="8" applyNumberFormat="0" applyAlignment="0" applyProtection="0"/>
    <xf numFmtId="0" fontId="41" fillId="27" borderId="8"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6">
    <xf numFmtId="0" fontId="0" fillId="0" borderId="0" xfId="0" applyFont="1" applyAlignment="1">
      <alignment/>
    </xf>
    <xf numFmtId="0" fontId="16" fillId="33" borderId="10" xfId="0" applyFont="1" applyFill="1" applyBorder="1" applyAlignment="1">
      <alignment horizontal="center" wrapText="1"/>
    </xf>
    <xf numFmtId="0" fontId="43" fillId="34" borderId="10" xfId="0" applyFont="1" applyFill="1" applyBorder="1" applyAlignment="1">
      <alignment horizontal="center" wrapText="1"/>
    </xf>
    <xf numFmtId="0" fontId="43" fillId="0" borderId="0" xfId="0" applyFont="1" applyAlignment="1">
      <alignment/>
    </xf>
    <xf numFmtId="0" fontId="18" fillId="0" borderId="11" xfId="0" applyFont="1" applyFill="1" applyBorder="1" applyAlignment="1">
      <alignment vertical="center"/>
    </xf>
    <xf numFmtId="164" fontId="0" fillId="0" borderId="11" xfId="0" applyNumberFormat="1" applyFont="1" applyFill="1" applyBorder="1" applyAlignment="1">
      <alignment vertical="center"/>
    </xf>
    <xf numFmtId="0" fontId="0" fillId="0" borderId="0" xfId="0" applyAlignment="1">
      <alignment vertical="center"/>
    </xf>
    <xf numFmtId="0" fontId="18" fillId="0" borderId="12" xfId="0" applyFont="1" applyFill="1" applyBorder="1" applyAlignment="1">
      <alignment vertical="center"/>
    </xf>
    <xf numFmtId="164" fontId="0" fillId="0" borderId="12" xfId="0" applyNumberFormat="1" applyFont="1" applyFill="1" applyBorder="1" applyAlignment="1">
      <alignment vertical="center"/>
    </xf>
    <xf numFmtId="0" fontId="19" fillId="0" borderId="13" xfId="0" applyFont="1" applyFill="1" applyBorder="1" applyAlignment="1">
      <alignment horizontal="center" vertical="center"/>
    </xf>
    <xf numFmtId="0" fontId="19" fillId="0" borderId="13" xfId="0" applyFont="1" applyFill="1" applyBorder="1" applyAlignment="1">
      <alignment horizontal="right" vertical="center"/>
    </xf>
    <xf numFmtId="164" fontId="43" fillId="0" borderId="13" xfId="0" applyNumberFormat="1" applyFont="1" applyBorder="1" applyAlignment="1">
      <alignment vertical="center"/>
    </xf>
    <xf numFmtId="0" fontId="45" fillId="0" borderId="0" xfId="0" applyFont="1" applyFill="1" applyBorder="1" applyAlignment="1">
      <alignment vertical="center"/>
    </xf>
    <xf numFmtId="0" fontId="45" fillId="0" borderId="0" xfId="0" applyFont="1" applyAlignment="1">
      <alignment/>
    </xf>
    <xf numFmtId="0" fontId="45" fillId="0" borderId="11" xfId="0" applyFont="1" applyFill="1" applyBorder="1" applyAlignment="1">
      <alignment vertical="center"/>
    </xf>
    <xf numFmtId="44" fontId="45" fillId="0" borderId="11" xfId="0" applyNumberFormat="1" applyFont="1" applyFill="1" applyBorder="1" applyAlignment="1">
      <alignment vertical="center"/>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PageLayoutView="0" workbookViewId="0" topLeftCell="A1">
      <selection activeCell="C61" sqref="C61"/>
    </sheetView>
  </sheetViews>
  <sheetFormatPr defaultColWidth="9.140625" defaultRowHeight="15"/>
  <cols>
    <col min="1" max="1" width="11.8515625" style="0" bestFit="1" customWidth="1"/>
    <col min="2" max="2" width="36.28125" style="0" bestFit="1" customWidth="1"/>
    <col min="3" max="3" width="45.8515625" style="0" bestFit="1" customWidth="1"/>
    <col min="4" max="5" width="17.140625" style="0" customWidth="1"/>
    <col min="6" max="6" width="17.8515625" style="0" customWidth="1"/>
  </cols>
  <sheetData>
    <row r="1" spans="1:6" s="3" customFormat="1" ht="46.5" customHeight="1" thickBot="1">
      <c r="A1" s="1" t="s">
        <v>0</v>
      </c>
      <c r="B1" s="1" t="s">
        <v>1</v>
      </c>
      <c r="C1" s="1" t="s">
        <v>2</v>
      </c>
      <c r="D1" s="2" t="s">
        <v>3</v>
      </c>
      <c r="E1" s="2" t="s">
        <v>4</v>
      </c>
      <c r="F1" s="2" t="s">
        <v>5</v>
      </c>
    </row>
    <row r="2" spans="1:6" s="6" customFormat="1" ht="15">
      <c r="A2" s="4" t="s">
        <v>6</v>
      </c>
      <c r="B2" s="4" t="s">
        <v>7</v>
      </c>
      <c r="C2" s="4" t="s">
        <v>8</v>
      </c>
      <c r="D2" s="5">
        <v>1159600</v>
      </c>
      <c r="E2" s="5">
        <v>1070400</v>
      </c>
      <c r="F2" s="5">
        <f>D2+E2</f>
        <v>2230000</v>
      </c>
    </row>
    <row r="3" spans="1:6" s="6" customFormat="1" ht="15">
      <c r="A3" s="4" t="s">
        <v>6</v>
      </c>
      <c r="B3" s="4" t="s">
        <v>9</v>
      </c>
      <c r="C3" s="4" t="s">
        <v>10</v>
      </c>
      <c r="D3" s="5">
        <v>84266.65</v>
      </c>
      <c r="E3" s="5">
        <v>77784.6</v>
      </c>
      <c r="F3" s="5">
        <f aca="true" t="shared" si="0" ref="F3:F47">D3+E3</f>
        <v>162051.25</v>
      </c>
    </row>
    <row r="4" spans="1:6" s="6" customFormat="1" ht="15">
      <c r="A4" s="4" t="s">
        <v>6</v>
      </c>
      <c r="B4" s="4" t="s">
        <v>11</v>
      </c>
      <c r="C4" s="4" t="s">
        <v>12</v>
      </c>
      <c r="D4" s="5">
        <v>12191884.47</v>
      </c>
      <c r="E4" s="5">
        <v>574486.7</v>
      </c>
      <c r="F4" s="5">
        <f t="shared" si="0"/>
        <v>12766371.17</v>
      </c>
    </row>
    <row r="5" spans="1:6" s="6" customFormat="1" ht="15">
      <c r="A5" s="4" t="s">
        <v>6</v>
      </c>
      <c r="B5" s="4" t="s">
        <v>13</v>
      </c>
      <c r="C5" s="4" t="s">
        <v>14</v>
      </c>
      <c r="D5" s="5">
        <v>575016.2</v>
      </c>
      <c r="E5" s="5">
        <v>470467.8</v>
      </c>
      <c r="F5" s="5">
        <f t="shared" si="0"/>
        <v>1045484</v>
      </c>
    </row>
    <row r="6" spans="1:6" s="6" customFormat="1" ht="15">
      <c r="A6" s="4" t="s">
        <v>6</v>
      </c>
      <c r="B6" s="4" t="s">
        <v>15</v>
      </c>
      <c r="C6" s="4" t="s">
        <v>16</v>
      </c>
      <c r="D6" s="5">
        <v>553923.62</v>
      </c>
      <c r="E6" s="5">
        <v>339501.58</v>
      </c>
      <c r="F6" s="5">
        <f t="shared" si="0"/>
        <v>893425.2</v>
      </c>
    </row>
    <row r="7" spans="1:6" s="6" customFormat="1" ht="15">
      <c r="A7" s="4" t="s">
        <v>17</v>
      </c>
      <c r="B7" s="4" t="s">
        <v>18</v>
      </c>
      <c r="C7" s="4" t="s">
        <v>19</v>
      </c>
      <c r="D7" s="5">
        <v>1147707.61</v>
      </c>
      <c r="E7" s="5">
        <v>424494.59</v>
      </c>
      <c r="F7" s="5">
        <f t="shared" si="0"/>
        <v>1572202.2000000002</v>
      </c>
    </row>
    <row r="8" spans="1:6" s="6" customFormat="1" ht="15">
      <c r="A8" s="4" t="s">
        <v>20</v>
      </c>
      <c r="B8" s="4" t="s">
        <v>21</v>
      </c>
      <c r="C8" s="4" t="s">
        <v>22</v>
      </c>
      <c r="D8" s="5">
        <v>2923092.7</v>
      </c>
      <c r="E8" s="5">
        <v>8769278.1</v>
      </c>
      <c r="F8" s="5">
        <f t="shared" si="0"/>
        <v>11692370.8</v>
      </c>
    </row>
    <row r="9" spans="1:6" s="6" customFormat="1" ht="15">
      <c r="A9" s="4" t="s">
        <v>20</v>
      </c>
      <c r="B9" s="4" t="s">
        <v>23</v>
      </c>
      <c r="C9" s="4" t="s">
        <v>24</v>
      </c>
      <c r="D9" s="5">
        <v>2406433.23</v>
      </c>
      <c r="E9" s="5">
        <v>639684.78</v>
      </c>
      <c r="F9" s="5">
        <f t="shared" si="0"/>
        <v>3046118.01</v>
      </c>
    </row>
    <row r="10" spans="1:6" s="6" customFormat="1" ht="15">
      <c r="A10" s="4" t="s">
        <v>25</v>
      </c>
      <c r="B10" s="4" t="s">
        <v>26</v>
      </c>
      <c r="C10" s="4" t="s">
        <v>27</v>
      </c>
      <c r="D10" s="5">
        <v>1603896.06</v>
      </c>
      <c r="E10" s="5">
        <v>452380.94</v>
      </c>
      <c r="F10" s="5">
        <f t="shared" si="0"/>
        <v>2056277</v>
      </c>
    </row>
    <row r="11" spans="1:6" s="6" customFormat="1" ht="15">
      <c r="A11" s="4" t="s">
        <v>28</v>
      </c>
      <c r="B11" s="4" t="s">
        <v>29</v>
      </c>
      <c r="C11" s="4" t="s">
        <v>30</v>
      </c>
      <c r="D11" s="5">
        <v>373200.85</v>
      </c>
      <c r="E11" s="5">
        <v>305346.15</v>
      </c>
      <c r="F11" s="5">
        <f t="shared" si="0"/>
        <v>678547</v>
      </c>
    </row>
    <row r="12" spans="1:6" s="6" customFormat="1" ht="15">
      <c r="A12" s="4" t="s">
        <v>31</v>
      </c>
      <c r="B12" s="4" t="s">
        <v>32</v>
      </c>
      <c r="C12" s="4" t="s">
        <v>33</v>
      </c>
      <c r="D12" s="5">
        <v>5109338.51</v>
      </c>
      <c r="E12" s="5">
        <v>5761594.49</v>
      </c>
      <c r="F12" s="5">
        <f t="shared" si="0"/>
        <v>10870933</v>
      </c>
    </row>
    <row r="13" spans="1:6" s="6" customFormat="1" ht="15">
      <c r="A13" s="4" t="s">
        <v>34</v>
      </c>
      <c r="B13" s="4" t="s">
        <v>35</v>
      </c>
      <c r="C13" s="4" t="s">
        <v>36</v>
      </c>
      <c r="D13" s="5">
        <v>14197.94</v>
      </c>
      <c r="E13" s="5">
        <v>24174.86</v>
      </c>
      <c r="F13" s="5">
        <f t="shared" si="0"/>
        <v>38372.8</v>
      </c>
    </row>
    <row r="14" spans="1:6" s="6" customFormat="1" ht="15">
      <c r="A14" s="4" t="s">
        <v>34</v>
      </c>
      <c r="B14" s="4" t="s">
        <v>37</v>
      </c>
      <c r="C14" s="4" t="s">
        <v>38</v>
      </c>
      <c r="D14" s="5">
        <v>455127.05</v>
      </c>
      <c r="E14" s="5">
        <v>603307.95</v>
      </c>
      <c r="F14" s="5">
        <f t="shared" si="0"/>
        <v>1058435</v>
      </c>
    </row>
    <row r="15" spans="1:6" s="6" customFormat="1" ht="15">
      <c r="A15" s="4" t="s">
        <v>39</v>
      </c>
      <c r="B15" s="4" t="s">
        <v>40</v>
      </c>
      <c r="C15" s="4" t="s">
        <v>41</v>
      </c>
      <c r="D15" s="5">
        <v>711541.6</v>
      </c>
      <c r="E15" s="5">
        <v>582170.4</v>
      </c>
      <c r="F15" s="5">
        <f t="shared" si="0"/>
        <v>1293712</v>
      </c>
    </row>
    <row r="16" spans="1:6" s="6" customFormat="1" ht="15">
      <c r="A16" s="4" t="s">
        <v>39</v>
      </c>
      <c r="B16" s="4" t="s">
        <v>42</v>
      </c>
      <c r="C16" s="4" t="s">
        <v>43</v>
      </c>
      <c r="D16" s="5">
        <v>14709520.87</v>
      </c>
      <c r="E16" s="5">
        <v>274202.13</v>
      </c>
      <c r="F16" s="5">
        <f t="shared" si="0"/>
        <v>14983723</v>
      </c>
    </row>
    <row r="17" spans="1:6" s="6" customFormat="1" ht="15">
      <c r="A17" s="4" t="s">
        <v>39</v>
      </c>
      <c r="B17" s="4" t="s">
        <v>44</v>
      </c>
      <c r="C17" s="4" t="s">
        <v>45</v>
      </c>
      <c r="D17" s="5">
        <v>1859367.5</v>
      </c>
      <c r="E17" s="5">
        <v>1859367.5</v>
      </c>
      <c r="F17" s="5">
        <f t="shared" si="0"/>
        <v>3718735</v>
      </c>
    </row>
    <row r="18" spans="1:6" s="6" customFormat="1" ht="15">
      <c r="A18" s="4" t="s">
        <v>39</v>
      </c>
      <c r="B18" s="4" t="s">
        <v>46</v>
      </c>
      <c r="C18" s="4" t="s">
        <v>47</v>
      </c>
      <c r="D18" s="5">
        <v>118498.13</v>
      </c>
      <c r="E18" s="5">
        <v>93105.67</v>
      </c>
      <c r="F18" s="5">
        <f t="shared" si="0"/>
        <v>211603.8</v>
      </c>
    </row>
    <row r="19" spans="1:6" s="6" customFormat="1" ht="15">
      <c r="A19" s="4" t="s">
        <v>39</v>
      </c>
      <c r="B19" s="4" t="s">
        <v>48</v>
      </c>
      <c r="C19" s="4" t="s">
        <v>49</v>
      </c>
      <c r="D19" s="5">
        <v>4310552.86</v>
      </c>
      <c r="E19" s="5">
        <v>5713988.68</v>
      </c>
      <c r="F19" s="5">
        <f t="shared" si="0"/>
        <v>10024541.54</v>
      </c>
    </row>
    <row r="20" spans="1:6" s="6" customFormat="1" ht="15">
      <c r="A20" s="4" t="s">
        <v>39</v>
      </c>
      <c r="B20" s="4" t="s">
        <v>50</v>
      </c>
      <c r="C20" s="4" t="s">
        <v>51</v>
      </c>
      <c r="D20" s="5">
        <v>11814747.05</v>
      </c>
      <c r="E20" s="5">
        <v>4369837.95</v>
      </c>
      <c r="F20" s="5">
        <f t="shared" si="0"/>
        <v>16184585</v>
      </c>
    </row>
    <row r="21" spans="1:6" s="6" customFormat="1" ht="15">
      <c r="A21" s="4" t="s">
        <v>52</v>
      </c>
      <c r="B21" s="4" t="s">
        <v>53</v>
      </c>
      <c r="C21" s="4" t="s">
        <v>54</v>
      </c>
      <c r="D21" s="5">
        <v>335653.65</v>
      </c>
      <c r="E21" s="5">
        <v>410243.35</v>
      </c>
      <c r="F21" s="5">
        <f t="shared" si="0"/>
        <v>745897</v>
      </c>
    </row>
    <row r="22" spans="1:6" s="6" customFormat="1" ht="15">
      <c r="A22" s="4" t="s">
        <v>52</v>
      </c>
      <c r="B22" s="4" t="s">
        <v>53</v>
      </c>
      <c r="C22" s="4" t="s">
        <v>55</v>
      </c>
      <c r="D22" s="5">
        <v>1221073.76</v>
      </c>
      <c r="E22" s="5">
        <v>385602.24</v>
      </c>
      <c r="F22" s="5">
        <f t="shared" si="0"/>
        <v>1606676</v>
      </c>
    </row>
    <row r="23" spans="1:6" s="6" customFormat="1" ht="15">
      <c r="A23" s="4" t="s">
        <v>56</v>
      </c>
      <c r="B23" s="4" t="s">
        <v>57</v>
      </c>
      <c r="C23" s="4" t="s">
        <v>58</v>
      </c>
      <c r="D23" s="5">
        <v>589341.98</v>
      </c>
      <c r="E23" s="5">
        <v>1515450.8</v>
      </c>
      <c r="F23" s="5">
        <f t="shared" si="0"/>
        <v>2104792.7800000003</v>
      </c>
    </row>
    <row r="24" spans="1:6" s="6" customFormat="1" ht="15">
      <c r="A24" s="4" t="s">
        <v>56</v>
      </c>
      <c r="B24" s="4" t="s">
        <v>57</v>
      </c>
      <c r="C24" s="4" t="s">
        <v>59</v>
      </c>
      <c r="D24" s="5">
        <v>593017</v>
      </c>
      <c r="E24" s="5">
        <v>1524900.86</v>
      </c>
      <c r="F24" s="5">
        <f t="shared" si="0"/>
        <v>2117917.8600000003</v>
      </c>
    </row>
    <row r="25" spans="1:6" s="6" customFormat="1" ht="15">
      <c r="A25" s="4" t="s">
        <v>56</v>
      </c>
      <c r="B25" s="4" t="s">
        <v>57</v>
      </c>
      <c r="C25" s="4" t="s">
        <v>60</v>
      </c>
      <c r="D25" s="5">
        <v>168362.92</v>
      </c>
      <c r="E25" s="5">
        <v>432933.21</v>
      </c>
      <c r="F25" s="5">
        <f t="shared" si="0"/>
        <v>601296.13</v>
      </c>
    </row>
    <row r="26" spans="1:6" s="6" customFormat="1" ht="15">
      <c r="A26" s="4" t="s">
        <v>56</v>
      </c>
      <c r="B26" s="4" t="s">
        <v>61</v>
      </c>
      <c r="C26" s="4" t="s">
        <v>62</v>
      </c>
      <c r="D26" s="5">
        <v>9103056.96</v>
      </c>
      <c r="E26" s="5">
        <v>18481964.14</v>
      </c>
      <c r="F26" s="5">
        <f t="shared" si="0"/>
        <v>27585021.1</v>
      </c>
    </row>
    <row r="27" spans="1:6" s="6" customFormat="1" ht="15">
      <c r="A27" s="4" t="s">
        <v>63</v>
      </c>
      <c r="B27" s="4" t="s">
        <v>64</v>
      </c>
      <c r="C27" s="4" t="s">
        <v>65</v>
      </c>
      <c r="D27" s="5">
        <v>30736.64</v>
      </c>
      <c r="E27" s="5">
        <v>108975.36</v>
      </c>
      <c r="F27" s="5">
        <f t="shared" si="0"/>
        <v>139712</v>
      </c>
    </row>
    <row r="28" spans="1:6" s="6" customFormat="1" ht="15">
      <c r="A28" s="4" t="s">
        <v>66</v>
      </c>
      <c r="B28" s="4" t="s">
        <v>67</v>
      </c>
      <c r="C28" s="4" t="s">
        <v>68</v>
      </c>
      <c r="D28" s="5">
        <v>92027.65</v>
      </c>
      <c r="E28" s="5">
        <v>75295.35</v>
      </c>
      <c r="F28" s="5">
        <f t="shared" si="0"/>
        <v>167323</v>
      </c>
    </row>
    <row r="29" spans="1:6" s="6" customFormat="1" ht="15">
      <c r="A29" s="4" t="s">
        <v>69</v>
      </c>
      <c r="B29" s="4" t="s">
        <v>70</v>
      </c>
      <c r="C29" s="4" t="s">
        <v>71</v>
      </c>
      <c r="D29" s="5">
        <v>264253.74</v>
      </c>
      <c r="E29" s="5">
        <v>297988.26</v>
      </c>
      <c r="F29" s="5">
        <f t="shared" si="0"/>
        <v>562242</v>
      </c>
    </row>
    <row r="30" spans="1:6" s="6" customFormat="1" ht="15">
      <c r="A30" s="4" t="s">
        <v>69</v>
      </c>
      <c r="B30" s="4" t="s">
        <v>72</v>
      </c>
      <c r="C30" s="4" t="s">
        <v>73</v>
      </c>
      <c r="D30" s="5">
        <v>4459369.34</v>
      </c>
      <c r="E30" s="5">
        <v>5675560.98</v>
      </c>
      <c r="F30" s="5">
        <f t="shared" si="0"/>
        <v>10134930.32</v>
      </c>
    </row>
    <row r="31" spans="1:6" s="6" customFormat="1" ht="15">
      <c r="A31" s="4" t="s">
        <v>74</v>
      </c>
      <c r="B31" s="4" t="s">
        <v>75</v>
      </c>
      <c r="C31" s="4" t="s">
        <v>8</v>
      </c>
      <c r="D31" s="5">
        <v>764323.27</v>
      </c>
      <c r="E31" s="5">
        <v>250040.73</v>
      </c>
      <c r="F31" s="5">
        <f t="shared" si="0"/>
        <v>1014364</v>
      </c>
    </row>
    <row r="32" spans="1:6" s="6" customFormat="1" ht="15">
      <c r="A32" s="4" t="s">
        <v>76</v>
      </c>
      <c r="B32" s="4" t="s">
        <v>77</v>
      </c>
      <c r="C32" s="4" t="s">
        <v>78</v>
      </c>
      <c r="D32" s="5">
        <v>9992102.25</v>
      </c>
      <c r="E32" s="5">
        <v>3330700.75</v>
      </c>
      <c r="F32" s="5">
        <f t="shared" si="0"/>
        <v>13322803</v>
      </c>
    </row>
    <row r="33" spans="1:6" s="6" customFormat="1" ht="15">
      <c r="A33" s="4" t="s">
        <v>76</v>
      </c>
      <c r="B33" s="4" t="s">
        <v>79</v>
      </c>
      <c r="C33" s="4" t="s">
        <v>80</v>
      </c>
      <c r="D33" s="5">
        <v>62498.31</v>
      </c>
      <c r="E33" s="5">
        <v>235112.69</v>
      </c>
      <c r="F33" s="5">
        <f t="shared" si="0"/>
        <v>297611</v>
      </c>
    </row>
    <row r="34" spans="1:6" s="6" customFormat="1" ht="15">
      <c r="A34" s="4" t="s">
        <v>76</v>
      </c>
      <c r="B34" s="4" t="s">
        <v>79</v>
      </c>
      <c r="C34" s="4" t="s">
        <v>81</v>
      </c>
      <c r="D34" s="5">
        <v>27174</v>
      </c>
      <c r="E34" s="5">
        <v>102226</v>
      </c>
      <c r="F34" s="5">
        <f t="shared" si="0"/>
        <v>129400</v>
      </c>
    </row>
    <row r="35" spans="1:6" s="6" customFormat="1" ht="15">
      <c r="A35" s="4" t="s">
        <v>82</v>
      </c>
      <c r="B35" s="4" t="s">
        <v>83</v>
      </c>
      <c r="C35" s="4" t="s">
        <v>84</v>
      </c>
      <c r="D35" s="5">
        <v>446352.6</v>
      </c>
      <c r="E35" s="5">
        <v>297568.4</v>
      </c>
      <c r="F35" s="5">
        <f t="shared" si="0"/>
        <v>743921</v>
      </c>
    </row>
    <row r="36" spans="1:6" s="6" customFormat="1" ht="15">
      <c r="A36" s="4" t="s">
        <v>85</v>
      </c>
      <c r="B36" s="4" t="s">
        <v>86</v>
      </c>
      <c r="C36" s="4" t="s">
        <v>87</v>
      </c>
      <c r="D36" s="5">
        <v>173696.86</v>
      </c>
      <c r="E36" s="5">
        <v>469624.85</v>
      </c>
      <c r="F36" s="5">
        <f t="shared" si="0"/>
        <v>643321.71</v>
      </c>
    </row>
    <row r="37" spans="1:6" s="6" customFormat="1" ht="15">
      <c r="A37" s="4" t="s">
        <v>88</v>
      </c>
      <c r="B37" s="4" t="s">
        <v>89</v>
      </c>
      <c r="C37" s="4" t="s">
        <v>90</v>
      </c>
      <c r="D37" s="5">
        <v>3182299</v>
      </c>
      <c r="E37" s="5">
        <v>0</v>
      </c>
      <c r="F37" s="5">
        <f t="shared" si="0"/>
        <v>3182299</v>
      </c>
    </row>
    <row r="38" spans="1:6" s="6" customFormat="1" ht="15">
      <c r="A38" s="4" t="s">
        <v>91</v>
      </c>
      <c r="B38" s="4" t="s">
        <v>92</v>
      </c>
      <c r="C38" s="4" t="s">
        <v>93</v>
      </c>
      <c r="D38" s="5">
        <v>861928.28</v>
      </c>
      <c r="E38" s="5">
        <v>22100.73</v>
      </c>
      <c r="F38" s="5">
        <f t="shared" si="0"/>
        <v>884029.01</v>
      </c>
    </row>
    <row r="39" spans="1:6" s="6" customFormat="1" ht="15">
      <c r="A39" s="4" t="s">
        <v>94</v>
      </c>
      <c r="B39" s="4" t="s">
        <v>95</v>
      </c>
      <c r="C39" s="4" t="s">
        <v>96</v>
      </c>
      <c r="D39" s="5">
        <v>5353496.48</v>
      </c>
      <c r="E39" s="5">
        <v>11376180.02</v>
      </c>
      <c r="F39" s="5">
        <f t="shared" si="0"/>
        <v>16729676.5</v>
      </c>
    </row>
    <row r="40" spans="1:6" s="6" customFormat="1" ht="15">
      <c r="A40" s="4" t="s">
        <v>94</v>
      </c>
      <c r="B40" s="4" t="s">
        <v>97</v>
      </c>
      <c r="C40" s="4" t="s">
        <v>98</v>
      </c>
      <c r="D40" s="5">
        <v>316348.78</v>
      </c>
      <c r="E40" s="5">
        <v>316348.78</v>
      </c>
      <c r="F40" s="5">
        <f t="shared" si="0"/>
        <v>632697.56</v>
      </c>
    </row>
    <row r="41" spans="1:6" s="6" customFormat="1" ht="15">
      <c r="A41" s="4" t="s">
        <v>99</v>
      </c>
      <c r="B41" s="4" t="s">
        <v>100</v>
      </c>
      <c r="C41" s="4" t="s">
        <v>101</v>
      </c>
      <c r="D41" s="5">
        <v>26357.5</v>
      </c>
      <c r="E41" s="5">
        <v>56009.7</v>
      </c>
      <c r="F41" s="5">
        <f t="shared" si="0"/>
        <v>82367.2</v>
      </c>
    </row>
    <row r="42" spans="1:6" s="6" customFormat="1" ht="15">
      <c r="A42" s="4" t="s">
        <v>102</v>
      </c>
      <c r="B42" s="4" t="s">
        <v>103</v>
      </c>
      <c r="C42" s="4" t="s">
        <v>104</v>
      </c>
      <c r="D42" s="5">
        <v>4818648.87</v>
      </c>
      <c r="E42" s="5">
        <v>2830000.13</v>
      </c>
      <c r="F42" s="5">
        <f t="shared" si="0"/>
        <v>7648649</v>
      </c>
    </row>
    <row r="43" spans="1:6" s="6" customFormat="1" ht="15">
      <c r="A43" s="4" t="s">
        <v>105</v>
      </c>
      <c r="B43" s="4" t="s">
        <v>106</v>
      </c>
      <c r="C43" s="4" t="s">
        <v>107</v>
      </c>
      <c r="D43" s="5">
        <v>203585.69</v>
      </c>
      <c r="E43" s="5">
        <v>248826.95</v>
      </c>
      <c r="F43" s="5">
        <f t="shared" si="0"/>
        <v>452412.64</v>
      </c>
    </row>
    <row r="44" spans="1:6" s="6" customFormat="1" ht="15">
      <c r="A44" s="4" t="s">
        <v>108</v>
      </c>
      <c r="B44" s="4" t="s">
        <v>109</v>
      </c>
      <c r="C44" s="4" t="s">
        <v>110</v>
      </c>
      <c r="D44" s="5">
        <v>8924838.45</v>
      </c>
      <c r="E44" s="5">
        <v>3645356.55</v>
      </c>
      <c r="F44" s="5">
        <f t="shared" si="0"/>
        <v>12570195</v>
      </c>
    </row>
    <row r="45" spans="1:6" s="6" customFormat="1" ht="15">
      <c r="A45" s="4" t="s">
        <v>108</v>
      </c>
      <c r="B45" s="4" t="s">
        <v>109</v>
      </c>
      <c r="C45" s="4" t="s">
        <v>111</v>
      </c>
      <c r="D45" s="5">
        <v>17969675.13</v>
      </c>
      <c r="E45" s="5">
        <v>3680535.87</v>
      </c>
      <c r="F45" s="5">
        <f t="shared" si="0"/>
        <v>21650211</v>
      </c>
    </row>
    <row r="46" spans="1:6" s="6" customFormat="1" ht="15">
      <c r="A46" s="4" t="s">
        <v>112</v>
      </c>
      <c r="B46" s="4" t="s">
        <v>113</v>
      </c>
      <c r="C46" s="4" t="s">
        <v>114</v>
      </c>
      <c r="D46" s="5">
        <v>1589408</v>
      </c>
      <c r="E46" s="5">
        <v>0</v>
      </c>
      <c r="F46" s="5">
        <f t="shared" si="0"/>
        <v>1589408</v>
      </c>
    </row>
    <row r="47" spans="1:6" s="6" customFormat="1" ht="15.75" thickBot="1">
      <c r="A47" s="7" t="s">
        <v>115</v>
      </c>
      <c r="B47" s="7" t="s">
        <v>116</v>
      </c>
      <c r="C47" s="7" t="s">
        <v>117</v>
      </c>
      <c r="D47" s="8">
        <v>41927</v>
      </c>
      <c r="E47" s="8">
        <v>35715.6</v>
      </c>
      <c r="F47" s="8">
        <f t="shared" si="0"/>
        <v>77642.6</v>
      </c>
    </row>
    <row r="48" spans="1:6" s="6" customFormat="1" ht="15.75" thickTop="1">
      <c r="A48" s="9" t="s">
        <v>118</v>
      </c>
      <c r="B48" s="9"/>
      <c r="C48" s="10" t="s">
        <v>119</v>
      </c>
      <c r="D48" s="11">
        <f>SUM(D2:D47)</f>
        <v>133733467.01</v>
      </c>
      <c r="E48" s="11">
        <f>SUM(E2:E47)</f>
        <v>88210837.16999997</v>
      </c>
      <c r="F48" s="11">
        <f>SUM(F2:F47)</f>
        <v>221944304.17999998</v>
      </c>
    </row>
    <row r="49" s="6" customFormat="1" ht="15"/>
    <row r="51" spans="1:6" s="6" customFormat="1" ht="15">
      <c r="A51" s="12" t="s">
        <v>120</v>
      </c>
      <c r="B51" s="13"/>
      <c r="C51" s="13"/>
      <c r="D51" s="13"/>
      <c r="E51" s="13"/>
      <c r="F51" s="13"/>
    </row>
    <row r="52" spans="1:6" s="6" customFormat="1" ht="15">
      <c r="A52" s="14" t="s">
        <v>115</v>
      </c>
      <c r="B52" s="14" t="s">
        <v>121</v>
      </c>
      <c r="C52" s="14" t="s">
        <v>122</v>
      </c>
      <c r="D52" s="15">
        <v>273500.01</v>
      </c>
      <c r="E52" s="15">
        <v>739462.99</v>
      </c>
      <c r="F52" s="15">
        <f>D52+E52</f>
        <v>1012963</v>
      </c>
    </row>
    <row r="53" spans="1:6" ht="15">
      <c r="A53" s="14" t="s">
        <v>115</v>
      </c>
      <c r="B53" s="14" t="s">
        <v>121</v>
      </c>
      <c r="C53" s="14" t="s">
        <v>123</v>
      </c>
      <c r="D53" s="15">
        <v>361800</v>
      </c>
      <c r="E53" s="15">
        <v>978200</v>
      </c>
      <c r="F53" s="15">
        <f>D53+E53</f>
        <v>1340000</v>
      </c>
    </row>
  </sheetData>
  <sheetProtection/>
  <mergeCells count="1">
    <mergeCell ref="A48:B48"/>
  </mergeCells>
  <printOptions horizontalCentered="1"/>
  <pageMargins left="0.45" right="0.45" top="0.75" bottom="0.5" header="0.3" footer="0.3"/>
  <pageSetup fitToHeight="2" fitToWidth="1" horizontalDpi="600" verticalDpi="600" orientation="landscape" scale="88" r:id="rId1"/>
  <headerFooter>
    <oddHeader>&amp;C&amp;"-,Bold"&amp;20Summary of FY2015-16 Grant Applications Received on February 27,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2015-04-21T18:12:38Z</dcterms:created>
  <dcterms:modified xsi:type="dcterms:W3CDTF">2015-04-21T18:13:10Z</dcterms:modified>
  <cp:category/>
  <cp:version/>
  <cp:contentType/>
  <cp:contentStatus/>
</cp:coreProperties>
</file>