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-my.sharepoint.com/personal/garcia_a_cde_state_co_us/Documents/Desktop/WEB DOCS/"/>
    </mc:Choice>
  </mc:AlternateContent>
  <xr:revisionPtr revIDLastSave="3" documentId="13_ncr:1_{598350EF-381C-4B07-A5C9-5A4EAE4374CC}" xr6:coauthVersionLast="47" xr6:coauthVersionMax="47" xr10:uidLastSave="{3448A7EC-089C-4495-8A61-6052A66A15CB}"/>
  <bookViews>
    <workbookView xWindow="-120" yWindow="-120" windowWidth="29040" windowHeight="17520" xr2:uid="{00000000-000D-0000-FFFF-FFFF00000000}"/>
  </bookViews>
  <sheets>
    <sheet name="FY2025-26" sheetId="4" r:id="rId1"/>
  </sheets>
  <definedNames>
    <definedName name="_xlnm.Print_Titles" localSheetId="0">'FY2025-26'!$1:$2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0" i="4" l="1"/>
  <c r="G60" i="4"/>
  <c r="E60" i="4"/>
  <c r="F18" i="4"/>
  <c r="G18" i="4"/>
  <c r="E18" i="4"/>
  <c r="G17" i="4" l="1"/>
  <c r="F17" i="4"/>
  <c r="E17" i="4"/>
  <c r="I17" i="4"/>
  <c r="H17" i="4"/>
  <c r="E19" i="4" l="1"/>
  <c r="F19" i="4"/>
  <c r="G19" i="4"/>
</calcChain>
</file>

<file path=xl/sharedStrings.xml><?xml version="1.0" encoding="utf-8"?>
<sst xmlns="http://schemas.openxmlformats.org/spreadsheetml/2006/main" count="282" uniqueCount="147">
  <si>
    <t>County</t>
  </si>
  <si>
    <t>Applicant Name</t>
  </si>
  <si>
    <t>Project Title</t>
  </si>
  <si>
    <t>Applicant Contribution</t>
  </si>
  <si>
    <t>BEST Request Amount</t>
  </si>
  <si>
    <t>Total Request &amp; Matching Contribution</t>
  </si>
  <si>
    <t>-</t>
  </si>
  <si>
    <t>YES</t>
  </si>
  <si>
    <t>Total Recommended for Cash Grants</t>
  </si>
  <si>
    <t>Total Recommended for Lease/Purchase Grants</t>
  </si>
  <si>
    <t>Priority Order</t>
  </si>
  <si>
    <t>Total Recommended BEST Grants</t>
  </si>
  <si>
    <t>Backup Projects in Prioritized Order (in the event an awarded project fails to secure matching funds)</t>
  </si>
  <si>
    <t xml:space="preserve">Recommended for BEST Lease/Purchase </t>
  </si>
  <si>
    <t xml:space="preserve">Recommended for BEST Cash Grant </t>
  </si>
  <si>
    <t>DW HVAC Upgrades</t>
  </si>
  <si>
    <t>DW Security Upgrades</t>
  </si>
  <si>
    <t>BEST FY25-26 List of Recommended Projects in Priority Order</t>
  </si>
  <si>
    <t>Elbert</t>
  </si>
  <si>
    <t>PK-12 School Replacement</t>
  </si>
  <si>
    <t>El Paso</t>
  </si>
  <si>
    <t>Mountain Song Community School</t>
  </si>
  <si>
    <t>Supplemental FY24 K-8 Renovation and Addition</t>
  </si>
  <si>
    <t>Lincoln</t>
  </si>
  <si>
    <t>Karval RE-23</t>
  </si>
  <si>
    <t xml:space="preserve">K-12 HVAC &amp; Electrical System Replacement </t>
  </si>
  <si>
    <t>Rio Blanco</t>
  </si>
  <si>
    <t>Rangely RE-4</t>
  </si>
  <si>
    <t>DW HVAC/Electrical/Roof/Fire Alarm/Security Upgrades</t>
  </si>
  <si>
    <t>Yuma</t>
  </si>
  <si>
    <t>Liberty J-4</t>
  </si>
  <si>
    <t>K-12 Fire Alarm Replacement and Asbestos Abatement</t>
  </si>
  <si>
    <t>Garfield</t>
  </si>
  <si>
    <t>Garfield Re-2</t>
  </si>
  <si>
    <t>DW Security Camera Upgrades</t>
  </si>
  <si>
    <t>Larimer</t>
  </si>
  <si>
    <t>Axis International Academy</t>
  </si>
  <si>
    <t>PK-6 School Replacement</t>
  </si>
  <si>
    <t>Summit</t>
  </si>
  <si>
    <t>Summit RE-1</t>
  </si>
  <si>
    <t>Widefield 3</t>
  </si>
  <si>
    <t>North Preschool Health/Safety Upgrades</t>
  </si>
  <si>
    <t>San Miguel</t>
  </si>
  <si>
    <t>Peyton 23 Jt</t>
  </si>
  <si>
    <t>Jr./Sr. HS Roof Replacement</t>
  </si>
  <si>
    <t>Grand</t>
  </si>
  <si>
    <t>East Grand 2</t>
  </si>
  <si>
    <t>Middle Park HS Roof Replacement</t>
  </si>
  <si>
    <t>Phillips</t>
  </si>
  <si>
    <t>Haxtun RE-2J</t>
  </si>
  <si>
    <t>PK-12 Addition and Renovation</t>
  </si>
  <si>
    <t>Harrison 2</t>
  </si>
  <si>
    <t>Multi-Site Roof Replacement</t>
  </si>
  <si>
    <t>Las Animas</t>
  </si>
  <si>
    <t>K-12 Addition/Renovation</t>
  </si>
  <si>
    <t>Otero</t>
  </si>
  <si>
    <t>Cheraw 31</t>
  </si>
  <si>
    <t>Dolores</t>
  </si>
  <si>
    <t>Dolores County RE No.2</t>
  </si>
  <si>
    <t xml:space="preserve">Dove Creek HS VOAG, HVAC and Vestibule Replacement </t>
  </si>
  <si>
    <t>Montrose</t>
  </si>
  <si>
    <t>Montrose County RE-1J</t>
  </si>
  <si>
    <t>Jackson</t>
  </si>
  <si>
    <t>PK-12 Renovation and Addition</t>
  </si>
  <si>
    <t>Jefferson</t>
  </si>
  <si>
    <t>Mountain Phoenix Community School</t>
  </si>
  <si>
    <t>PK-8 Safety and Security Upgrades</t>
  </si>
  <si>
    <t>Colorado Springs Charter Academy</t>
  </si>
  <si>
    <t>K-8 Renovation and Addition</t>
  </si>
  <si>
    <t>Clear Creek</t>
  </si>
  <si>
    <t>Clear Creek RE-1</t>
  </si>
  <si>
    <t>King-Murphy ES Roof Replacement</t>
  </si>
  <si>
    <t>East Otero R-1</t>
  </si>
  <si>
    <t>Holyoke Re-1J</t>
  </si>
  <si>
    <t>ES Replacement</t>
  </si>
  <si>
    <t>Logan</t>
  </si>
  <si>
    <t>DW Safety, Security, and HVAC Upgrades</t>
  </si>
  <si>
    <t>Mesa</t>
  </si>
  <si>
    <t>Mesa County Valley 51</t>
  </si>
  <si>
    <t>Conejos</t>
  </si>
  <si>
    <t>Sanford 6J</t>
  </si>
  <si>
    <t>Adams</t>
  </si>
  <si>
    <t>Westgate Community School</t>
  </si>
  <si>
    <t>HVAC Replacement</t>
  </si>
  <si>
    <t>K-12 Renovation and Addition</t>
  </si>
  <si>
    <t>Multi-Site HVAC and Control Upgrades</t>
  </si>
  <si>
    <t>Prowers</t>
  </si>
  <si>
    <t>Granada RE-1</t>
  </si>
  <si>
    <t>HS Renovation</t>
  </si>
  <si>
    <t>Weld</t>
  </si>
  <si>
    <t>Greeley 6</t>
  </si>
  <si>
    <t>DW Fire Alarm Upgrades</t>
  </si>
  <si>
    <t>Alamosa</t>
  </si>
  <si>
    <t>HS Renovation and Addition</t>
  </si>
  <si>
    <t>Mapleton 1</t>
  </si>
  <si>
    <t>Multiple School HVAC Replacement</t>
  </si>
  <si>
    <t>Adams County 14</t>
  </si>
  <si>
    <t>MS Replacement</t>
  </si>
  <si>
    <t>La Plata</t>
  </si>
  <si>
    <t>MS Renovation and Addition</t>
  </si>
  <si>
    <t>Rio Grande</t>
  </si>
  <si>
    <t>Monte Vista C-8</t>
  </si>
  <si>
    <t>Marsh ES Roof Replacement</t>
  </si>
  <si>
    <t>Routt</t>
  </si>
  <si>
    <t>Soroco HS/MS Consolidation/Addition/Renovation</t>
  </si>
  <si>
    <t>Colorado Early Colleges Fort Collins</t>
  </si>
  <si>
    <t>6-12 HVAC and Elevator Replacement</t>
  </si>
  <si>
    <t>Boulder</t>
  </si>
  <si>
    <t>St Vrain Valley RE1J</t>
  </si>
  <si>
    <t>Multiple ES Roof Replacement</t>
  </si>
  <si>
    <t>Colorado Springs 11</t>
  </si>
  <si>
    <t>Palmer HS Renovation</t>
  </si>
  <si>
    <t>Eagle</t>
  </si>
  <si>
    <t>Eagle County RE 50</t>
  </si>
  <si>
    <t>Eagle Valley HS HVAC Replacement</t>
  </si>
  <si>
    <t>Arapahoe</t>
  </si>
  <si>
    <t>Lotus School for Excellence</t>
  </si>
  <si>
    <t>Monument Charter Academy</t>
  </si>
  <si>
    <t>Adams-Arapahoe 28J</t>
  </si>
  <si>
    <t>Sable PK HVAC Replacement and Security Upgrades</t>
  </si>
  <si>
    <t>Baca</t>
  </si>
  <si>
    <t>Vilas RE-5</t>
  </si>
  <si>
    <t>School District 27J</t>
  </si>
  <si>
    <t>Liberty Common Charter School</t>
  </si>
  <si>
    <t>ES Safety and Security Upgrades</t>
  </si>
  <si>
    <t>Jenkins MS Renovation</t>
  </si>
  <si>
    <t>Weld RE-4</t>
  </si>
  <si>
    <t>Windsor MS Renovation and Addition</t>
  </si>
  <si>
    <t>Greeley Alternative Program Roof Replacement</t>
  </si>
  <si>
    <t>Denver</t>
  </si>
  <si>
    <t>Monarch Montessori</t>
  </si>
  <si>
    <t>PK-5 Renovations and Security Upgrades</t>
  </si>
  <si>
    <t>BACKUP</t>
  </si>
  <si>
    <t>* Grants are contingent upon a November 2025 Bond Election</t>
  </si>
  <si>
    <t>*Kiowa C-2</t>
  </si>
  <si>
    <t>*Widefield 3</t>
  </si>
  <si>
    <t>*Norwood R-2J</t>
  </si>
  <si>
    <t>*Aguilar Reorganized 6</t>
  </si>
  <si>
    <t>*North Park R-1</t>
  </si>
  <si>
    <t>*Valley RE-1</t>
  </si>
  <si>
    <t>*Frenchman RE-3</t>
  </si>
  <si>
    <t>*West Grand 1-JT</t>
  </si>
  <si>
    <t>*Alamosa RE-11J</t>
  </si>
  <si>
    <t>*Bayfield 10 Jt-R</t>
  </si>
  <si>
    <t>*South Routt RE 3</t>
  </si>
  <si>
    <t>Total Backup Projects</t>
  </si>
  <si>
    <t>** Grants marked BACKUP in both columns are eligible for either Lease/Purchase or Cash funding as a backup. A final determination of the availability and type of funding will be made following November 2025 bond elections.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</si>
</sst>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A2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1" fontId="4" fillId="0" borderId="6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6" xfId="0" applyBorder="1"/>
    <xf numFmtId="0" fontId="0" fillId="0" borderId="1" xfId="0" applyBorder="1"/>
    <xf numFmtId="44" fontId="7" fillId="0" borderId="10" xfId="0" applyNumberFormat="1" applyFont="1" applyBorder="1"/>
    <xf numFmtId="44" fontId="7" fillId="0" borderId="11" xfId="0" applyNumberFormat="1" applyFont="1" applyBorder="1"/>
    <xf numFmtId="44" fontId="0" fillId="0" borderId="6" xfId="1" applyFont="1" applyFill="1" applyBorder="1"/>
    <xf numFmtId="44" fontId="0" fillId="0" borderId="1" xfId="1" applyFont="1" applyFill="1" applyBorder="1"/>
    <xf numFmtId="0" fontId="0" fillId="0" borderId="2" xfId="0" applyBorder="1"/>
    <xf numFmtId="44" fontId="0" fillId="0" borderId="2" xfId="1" applyFont="1" applyFill="1" applyBorder="1"/>
    <xf numFmtId="1" fontId="4" fillId="0" borderId="13" xfId="0" applyNumberFormat="1" applyFont="1" applyBorder="1" applyAlignment="1">
      <alignment horizontal="center" vertical="center"/>
    </xf>
    <xf numFmtId="44" fontId="7" fillId="0" borderId="0" xfId="0" applyNumberFormat="1" applyFont="1"/>
    <xf numFmtId="44" fontId="0" fillId="0" borderId="0" xfId="1" applyFont="1" applyFill="1" applyBorder="1"/>
    <xf numFmtId="1" fontId="4" fillId="0" borderId="0" xfId="0" applyNumberFormat="1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8" fillId="0" borderId="0" xfId="0" applyFont="1"/>
    <xf numFmtId="44" fontId="3" fillId="0" borderId="1" xfId="1" applyFont="1" applyBorder="1"/>
    <xf numFmtId="0" fontId="6" fillId="0" borderId="17" xfId="0" applyFont="1" applyBorder="1"/>
    <xf numFmtId="0" fontId="6" fillId="0" borderId="14" xfId="0" applyFont="1" applyBorder="1"/>
    <xf numFmtId="44" fontId="3" fillId="0" borderId="2" xfId="1" applyFont="1" applyBorder="1"/>
    <xf numFmtId="44" fontId="3" fillId="0" borderId="13" xfId="1" applyFont="1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44" fontId="7" fillId="0" borderId="18" xfId="0" applyNumberFormat="1" applyFont="1" applyBorder="1"/>
    <xf numFmtId="0" fontId="6" fillId="0" borderId="19" xfId="0" applyFont="1" applyBorder="1"/>
    <xf numFmtId="44" fontId="3" fillId="0" borderId="9" xfId="1" applyFont="1" applyFill="1" applyBorder="1"/>
    <xf numFmtId="44" fontId="3" fillId="0" borderId="15" xfId="1" applyFont="1" applyFill="1" applyBorder="1"/>
    <xf numFmtId="1" fontId="4" fillId="0" borderId="20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44" fontId="7" fillId="0" borderId="1" xfId="0" applyNumberFormat="1" applyFont="1" applyBorder="1"/>
    <xf numFmtId="0" fontId="9" fillId="0" borderId="16" xfId="0" applyFont="1" applyBorder="1"/>
    <xf numFmtId="44" fontId="7" fillId="0" borderId="6" xfId="0" applyNumberFormat="1" applyFont="1" applyBorder="1"/>
    <xf numFmtId="0" fontId="9" fillId="0" borderId="17" xfId="0" applyFont="1" applyBorder="1"/>
    <xf numFmtId="0" fontId="9" fillId="0" borderId="14" xfId="0" applyFont="1" applyBorder="1"/>
    <xf numFmtId="44" fontId="7" fillId="0" borderId="2" xfId="0" applyNumberFormat="1" applyFont="1" applyBorder="1"/>
    <xf numFmtId="0" fontId="9" fillId="0" borderId="0" xfId="0" applyFont="1"/>
    <xf numFmtId="0" fontId="0" fillId="0" borderId="23" xfId="0" applyBorder="1"/>
    <xf numFmtId="44" fontId="0" fillId="0" borderId="23" xfId="1" applyFont="1" applyFill="1" applyBorder="1"/>
    <xf numFmtId="44" fontId="0" fillId="0" borderId="24" xfId="1" applyFont="1" applyFill="1" applyBorder="1"/>
    <xf numFmtId="44" fontId="0" fillId="0" borderId="25" xfId="1" applyFont="1" applyFill="1" applyBorder="1"/>
    <xf numFmtId="0" fontId="3" fillId="0" borderId="22" xfId="0" applyFont="1" applyBorder="1" applyAlignment="1">
      <alignment horizontal="left"/>
    </xf>
    <xf numFmtId="0" fontId="3" fillId="2" borderId="4" xfId="0" applyFont="1" applyFill="1" applyBorder="1" applyAlignment="1">
      <alignment wrapText="1"/>
    </xf>
    <xf numFmtId="0" fontId="10" fillId="0" borderId="6" xfId="0" applyFont="1" applyBorder="1"/>
    <xf numFmtId="0" fontId="10" fillId="0" borderId="1" xfId="0" applyFont="1" applyBorder="1"/>
    <xf numFmtId="0" fontId="10" fillId="0" borderId="0" xfId="0" applyFont="1"/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ill>
        <patternFill patternType="gray0625"/>
      </fill>
    </dxf>
    <dxf>
      <font>
        <strike/>
        <condense val="0"/>
        <extend val="0"/>
        <color indexed="22"/>
      </font>
    </dxf>
    <dxf>
      <font>
        <b/>
        <i val="0"/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"/>
  <sheetViews>
    <sheetView tabSelected="1" topLeftCell="A2" zoomScale="85" zoomScaleNormal="85" workbookViewId="0">
      <selection activeCell="O22" sqref="O22"/>
    </sheetView>
  </sheetViews>
  <sheetFormatPr defaultRowHeight="15" x14ac:dyDescent="0.25"/>
  <cols>
    <col min="1" max="1" width="8.140625" customWidth="1"/>
    <col min="2" max="2" width="15.5703125" customWidth="1"/>
    <col min="3" max="3" width="40.42578125" customWidth="1"/>
    <col min="4" max="4" width="49.42578125" customWidth="1"/>
    <col min="5" max="5" width="17.5703125" customWidth="1"/>
    <col min="6" max="6" width="18.5703125" customWidth="1"/>
    <col min="7" max="7" width="18.140625" customWidth="1"/>
    <col min="8" max="8" width="14.5703125" customWidth="1"/>
    <col min="9" max="9" width="15" customWidth="1"/>
  </cols>
  <sheetData>
    <row r="1" spans="1:9" ht="25.5" customHeight="1" thickBot="1" x14ac:dyDescent="0.3">
      <c r="A1" s="53" t="s">
        <v>17</v>
      </c>
      <c r="B1" s="54"/>
      <c r="C1" s="54"/>
      <c r="D1" s="54"/>
      <c r="E1" s="54"/>
      <c r="F1" s="54"/>
      <c r="G1" s="54"/>
      <c r="H1" s="54"/>
      <c r="I1" s="54"/>
    </row>
    <row r="2" spans="1:9" ht="70.5" customHeight="1" thickBot="1" x14ac:dyDescent="0.3">
      <c r="A2" s="49" t="s">
        <v>10</v>
      </c>
      <c r="B2" s="1" t="s">
        <v>0</v>
      </c>
      <c r="C2" s="2" t="s">
        <v>1</v>
      </c>
      <c r="D2" s="2" t="s">
        <v>2</v>
      </c>
      <c r="E2" s="2" t="s">
        <v>4</v>
      </c>
      <c r="F2" s="2" t="s">
        <v>3</v>
      </c>
      <c r="G2" s="3" t="s">
        <v>5</v>
      </c>
      <c r="H2" s="2" t="s">
        <v>14</v>
      </c>
      <c r="I2" s="3" t="s">
        <v>13</v>
      </c>
    </row>
    <row r="3" spans="1:9" x14ac:dyDescent="0.25">
      <c r="A3" s="28">
        <v>1</v>
      </c>
      <c r="B3" s="11" t="s">
        <v>18</v>
      </c>
      <c r="C3" s="50" t="s">
        <v>134</v>
      </c>
      <c r="D3" s="9" t="s">
        <v>19</v>
      </c>
      <c r="E3" s="13">
        <v>60680865.030000001</v>
      </c>
      <c r="F3" s="13">
        <v>9993331.3699999992</v>
      </c>
      <c r="G3" s="13">
        <v>70674196.400000006</v>
      </c>
      <c r="H3" s="4" t="s">
        <v>7</v>
      </c>
      <c r="I3" s="5" t="s">
        <v>6</v>
      </c>
    </row>
    <row r="4" spans="1:9" x14ac:dyDescent="0.25">
      <c r="A4" s="29">
        <v>2</v>
      </c>
      <c r="B4" s="12" t="s">
        <v>20</v>
      </c>
      <c r="C4" s="10" t="s">
        <v>21</v>
      </c>
      <c r="D4" s="10" t="s">
        <v>22</v>
      </c>
      <c r="E4" s="14">
        <v>3683330.05</v>
      </c>
      <c r="F4" s="14">
        <v>250170.64</v>
      </c>
      <c r="G4" s="14">
        <v>3933500.69</v>
      </c>
      <c r="H4" s="6" t="s">
        <v>7</v>
      </c>
      <c r="I4" s="7" t="s">
        <v>6</v>
      </c>
    </row>
    <row r="5" spans="1:9" x14ac:dyDescent="0.25">
      <c r="A5" s="29">
        <v>3</v>
      </c>
      <c r="B5" s="12" t="s">
        <v>23</v>
      </c>
      <c r="C5" s="10" t="s">
        <v>24</v>
      </c>
      <c r="D5" s="10" t="s">
        <v>25</v>
      </c>
      <c r="E5" s="14">
        <v>3497640.67</v>
      </c>
      <c r="F5" s="14">
        <v>499662.95</v>
      </c>
      <c r="G5" s="14">
        <v>3997303.62</v>
      </c>
      <c r="H5" s="6" t="s">
        <v>7</v>
      </c>
      <c r="I5" s="7" t="s">
        <v>6</v>
      </c>
    </row>
    <row r="6" spans="1:9" x14ac:dyDescent="0.25">
      <c r="A6" s="29">
        <v>4</v>
      </c>
      <c r="B6" s="12" t="s">
        <v>26</v>
      </c>
      <c r="C6" s="10" t="s">
        <v>27</v>
      </c>
      <c r="D6" s="10" t="s">
        <v>28</v>
      </c>
      <c r="E6" s="14">
        <v>6895023.6500000004</v>
      </c>
      <c r="F6" s="14">
        <v>9139915.0700000003</v>
      </c>
      <c r="G6" s="14">
        <v>16034938.720000001</v>
      </c>
      <c r="H6" s="6" t="s">
        <v>7</v>
      </c>
      <c r="I6" s="7" t="s">
        <v>6</v>
      </c>
    </row>
    <row r="7" spans="1:9" x14ac:dyDescent="0.25">
      <c r="A7" s="29">
        <v>5</v>
      </c>
      <c r="B7" s="12" t="s">
        <v>29</v>
      </c>
      <c r="C7" s="10" t="s">
        <v>30</v>
      </c>
      <c r="D7" s="10" t="s">
        <v>31</v>
      </c>
      <c r="E7" s="14">
        <v>207636.41</v>
      </c>
      <c r="F7" s="14">
        <v>69212.14</v>
      </c>
      <c r="G7" s="14">
        <v>276848.55</v>
      </c>
      <c r="H7" s="6" t="s">
        <v>7</v>
      </c>
      <c r="I7" s="7" t="s">
        <v>6</v>
      </c>
    </row>
    <row r="8" spans="1:9" x14ac:dyDescent="0.25">
      <c r="A8" s="29">
        <v>6</v>
      </c>
      <c r="B8" s="12" t="s">
        <v>32</v>
      </c>
      <c r="C8" s="10" t="s">
        <v>33</v>
      </c>
      <c r="D8" s="10" t="s">
        <v>34</v>
      </c>
      <c r="E8" s="14">
        <v>223845.56</v>
      </c>
      <c r="F8" s="14">
        <v>415713.19</v>
      </c>
      <c r="G8" s="14">
        <v>639558.75</v>
      </c>
      <c r="H8" s="6" t="s">
        <v>7</v>
      </c>
      <c r="I8" s="7" t="s">
        <v>6</v>
      </c>
    </row>
    <row r="9" spans="1:9" x14ac:dyDescent="0.25">
      <c r="A9" s="29">
        <v>7</v>
      </c>
      <c r="B9" s="12" t="s">
        <v>35</v>
      </c>
      <c r="C9" s="10" t="s">
        <v>36</v>
      </c>
      <c r="D9" s="10" t="s">
        <v>37</v>
      </c>
      <c r="E9" s="14">
        <v>17355036.239999998</v>
      </c>
      <c r="F9" s="14">
        <v>5785012.0800000001</v>
      </c>
      <c r="G9" s="14">
        <v>23140048.32</v>
      </c>
      <c r="H9" s="6" t="s">
        <v>7</v>
      </c>
      <c r="I9" s="7" t="s">
        <v>6</v>
      </c>
    </row>
    <row r="10" spans="1:9" x14ac:dyDescent="0.25">
      <c r="A10" s="29">
        <v>8</v>
      </c>
      <c r="B10" s="12" t="s">
        <v>38</v>
      </c>
      <c r="C10" s="10" t="s">
        <v>39</v>
      </c>
      <c r="D10" s="10" t="s">
        <v>16</v>
      </c>
      <c r="E10" s="14">
        <v>113180.31</v>
      </c>
      <c r="F10" s="14">
        <v>264087.40000000002</v>
      </c>
      <c r="G10" s="14">
        <v>377267.71</v>
      </c>
      <c r="H10" s="6" t="s">
        <v>7</v>
      </c>
      <c r="I10" s="7" t="s">
        <v>6</v>
      </c>
    </row>
    <row r="11" spans="1:9" x14ac:dyDescent="0.25">
      <c r="A11" s="29">
        <v>9</v>
      </c>
      <c r="B11" s="12" t="s">
        <v>20</v>
      </c>
      <c r="C11" s="51" t="s">
        <v>135</v>
      </c>
      <c r="D11" s="10" t="s">
        <v>41</v>
      </c>
      <c r="E11" s="14">
        <v>5711465.8499999996</v>
      </c>
      <c r="F11" s="14">
        <v>10607008.02</v>
      </c>
      <c r="G11" s="14">
        <v>16318473.869999999</v>
      </c>
      <c r="H11" s="6" t="s">
        <v>6</v>
      </c>
      <c r="I11" s="7" t="s">
        <v>7</v>
      </c>
    </row>
    <row r="12" spans="1:9" x14ac:dyDescent="0.25">
      <c r="A12" s="29">
        <v>10</v>
      </c>
      <c r="B12" s="12" t="s">
        <v>42</v>
      </c>
      <c r="C12" s="51" t="s">
        <v>136</v>
      </c>
      <c r="D12" s="10" t="s">
        <v>19</v>
      </c>
      <c r="E12" s="14">
        <v>52290444.450000003</v>
      </c>
      <c r="F12" s="14">
        <v>8600000</v>
      </c>
      <c r="G12" s="14">
        <v>60890444.450000003</v>
      </c>
      <c r="H12" s="6" t="s">
        <v>6</v>
      </c>
      <c r="I12" s="7" t="s">
        <v>7</v>
      </c>
    </row>
    <row r="13" spans="1:9" x14ac:dyDescent="0.25">
      <c r="A13" s="29">
        <v>11</v>
      </c>
      <c r="B13" s="12" t="s">
        <v>20</v>
      </c>
      <c r="C13" s="10" t="s">
        <v>43</v>
      </c>
      <c r="D13" s="10" t="s">
        <v>44</v>
      </c>
      <c r="E13" s="14">
        <v>456119.49</v>
      </c>
      <c r="F13" s="14">
        <v>656367.07999999996</v>
      </c>
      <c r="G13" s="14">
        <v>1112486.5699999998</v>
      </c>
      <c r="H13" s="6" t="s">
        <v>7</v>
      </c>
      <c r="I13" s="7" t="s">
        <v>6</v>
      </c>
    </row>
    <row r="14" spans="1:9" x14ac:dyDescent="0.25">
      <c r="A14" s="29">
        <v>12</v>
      </c>
      <c r="B14" s="12" t="s">
        <v>45</v>
      </c>
      <c r="C14" s="10" t="s">
        <v>46</v>
      </c>
      <c r="D14" s="10" t="s">
        <v>47</v>
      </c>
      <c r="E14" s="14">
        <v>1240985.27</v>
      </c>
      <c r="F14" s="14">
        <v>2895632.31</v>
      </c>
      <c r="G14" s="14">
        <v>4136617.58</v>
      </c>
      <c r="H14" s="6" t="s">
        <v>7</v>
      </c>
      <c r="I14" s="7" t="s">
        <v>6</v>
      </c>
    </row>
    <row r="15" spans="1:9" x14ac:dyDescent="0.25">
      <c r="A15" s="29">
        <v>13</v>
      </c>
      <c r="B15" s="12" t="s">
        <v>48</v>
      </c>
      <c r="C15" s="10" t="s">
        <v>49</v>
      </c>
      <c r="D15" s="10" t="s">
        <v>50</v>
      </c>
      <c r="E15" s="14">
        <v>25024157.299999997</v>
      </c>
      <c r="F15" s="14">
        <v>4966539</v>
      </c>
      <c r="G15" s="14">
        <v>29990696.299999997</v>
      </c>
      <c r="H15" s="6" t="s">
        <v>6</v>
      </c>
      <c r="I15" s="7" t="s">
        <v>7</v>
      </c>
    </row>
    <row r="16" spans="1:9" ht="15.75" thickBot="1" x14ac:dyDescent="0.3">
      <c r="A16" s="30">
        <v>14</v>
      </c>
      <c r="B16" s="31" t="s">
        <v>20</v>
      </c>
      <c r="C16" s="15" t="s">
        <v>51</v>
      </c>
      <c r="D16" s="15" t="s">
        <v>52</v>
      </c>
      <c r="E16" s="16">
        <v>1640294.27</v>
      </c>
      <c r="F16" s="16">
        <v>1093529.52</v>
      </c>
      <c r="G16" s="16">
        <v>2733823.79</v>
      </c>
      <c r="H16" s="21" t="s">
        <v>7</v>
      </c>
      <c r="I16" s="17" t="s">
        <v>6</v>
      </c>
    </row>
    <row r="17" spans="1:9" ht="15.75" thickBot="1" x14ac:dyDescent="0.3">
      <c r="A17" s="52" t="s">
        <v>133</v>
      </c>
      <c r="B17" s="18"/>
      <c r="D17" s="32" t="s">
        <v>11</v>
      </c>
      <c r="E17" s="33">
        <f>SUM(E3:E16)</f>
        <v>179020024.55000004</v>
      </c>
      <c r="F17" s="33">
        <f>SUM(F3:F16)</f>
        <v>55236180.770000003</v>
      </c>
      <c r="G17" s="34">
        <f>SUM(G3:G16)</f>
        <v>234256205.31999996</v>
      </c>
      <c r="H17" s="35">
        <f>COUNTIF(H3:H16,"YES*")</f>
        <v>11</v>
      </c>
      <c r="I17" s="36">
        <f>COUNTIF(I3:I16,"YES*")</f>
        <v>3</v>
      </c>
    </row>
    <row r="18" spans="1:9" x14ac:dyDescent="0.25">
      <c r="B18" s="18"/>
      <c r="D18" s="24" t="s">
        <v>9</v>
      </c>
      <c r="E18" s="23">
        <f>SUM(E11,E12,E15)</f>
        <v>83026067.599999994</v>
      </c>
      <c r="F18" s="23">
        <f t="shared" ref="F18:G18" si="0">SUM(F11,F12,F15)</f>
        <v>24173547.02</v>
      </c>
      <c r="G18" s="23">
        <f t="shared" si="0"/>
        <v>107199614.62</v>
      </c>
      <c r="H18" s="20"/>
      <c r="I18" s="20"/>
    </row>
    <row r="19" spans="1:9" ht="15.75" thickBot="1" x14ac:dyDescent="0.3">
      <c r="B19" s="18"/>
      <c r="D19" s="25" t="s">
        <v>8</v>
      </c>
      <c r="E19" s="26">
        <f>E17-E18</f>
        <v>95993956.950000048</v>
      </c>
      <c r="F19" s="26">
        <f t="shared" ref="F19:G19" si="1">F17-F18</f>
        <v>31062633.750000004</v>
      </c>
      <c r="G19" s="27">
        <f t="shared" si="1"/>
        <v>127056590.69999996</v>
      </c>
      <c r="H19" s="20"/>
      <c r="I19" s="20"/>
    </row>
    <row r="20" spans="1:9" ht="15.75" thickBot="1" x14ac:dyDescent="0.3">
      <c r="A20" s="22" t="s">
        <v>12</v>
      </c>
      <c r="B20" s="18"/>
      <c r="E20" s="19"/>
      <c r="F20" s="19"/>
      <c r="G20" s="19"/>
      <c r="H20" s="20"/>
      <c r="I20" s="20"/>
    </row>
    <row r="21" spans="1:9" x14ac:dyDescent="0.25">
      <c r="A21" s="38">
        <v>15</v>
      </c>
      <c r="B21" s="39" t="s">
        <v>53</v>
      </c>
      <c r="C21" s="50" t="s">
        <v>137</v>
      </c>
      <c r="D21" s="9" t="s">
        <v>54</v>
      </c>
      <c r="E21" s="13">
        <v>13400630.82</v>
      </c>
      <c r="F21" s="13">
        <v>2648028.84</v>
      </c>
      <c r="G21" s="13">
        <v>16048659.66</v>
      </c>
      <c r="H21" s="4" t="s">
        <v>132</v>
      </c>
      <c r="I21" s="5" t="s">
        <v>132</v>
      </c>
    </row>
    <row r="22" spans="1:9" x14ac:dyDescent="0.25">
      <c r="A22" s="40">
        <v>16</v>
      </c>
      <c r="B22" s="37" t="s">
        <v>55</v>
      </c>
      <c r="C22" s="10" t="s">
        <v>56</v>
      </c>
      <c r="D22" s="10" t="s">
        <v>54</v>
      </c>
      <c r="E22" s="14">
        <v>34146407.700000003</v>
      </c>
      <c r="F22" s="14">
        <v>1813965</v>
      </c>
      <c r="G22" s="14">
        <v>35960372.700000003</v>
      </c>
      <c r="H22" s="6" t="s">
        <v>132</v>
      </c>
      <c r="I22" s="7" t="s">
        <v>132</v>
      </c>
    </row>
    <row r="23" spans="1:9" x14ac:dyDescent="0.25">
      <c r="A23" s="40">
        <v>17</v>
      </c>
      <c r="B23" s="37" t="s">
        <v>57</v>
      </c>
      <c r="C23" s="10" t="s">
        <v>58</v>
      </c>
      <c r="D23" s="10" t="s">
        <v>59</v>
      </c>
      <c r="E23" s="14">
        <v>3434631.1</v>
      </c>
      <c r="F23" s="14">
        <v>2195911.6800000002</v>
      </c>
      <c r="G23" s="14">
        <v>5630542.7800000003</v>
      </c>
      <c r="H23" s="6" t="s">
        <v>132</v>
      </c>
      <c r="I23" s="7" t="s">
        <v>6</v>
      </c>
    </row>
    <row r="24" spans="1:9" x14ac:dyDescent="0.25">
      <c r="A24" s="40">
        <v>18</v>
      </c>
      <c r="B24" s="37" t="s">
        <v>60</v>
      </c>
      <c r="C24" s="10" t="s">
        <v>61</v>
      </c>
      <c r="D24" s="10" t="s">
        <v>16</v>
      </c>
      <c r="E24" s="14">
        <v>793053.45</v>
      </c>
      <c r="F24" s="14">
        <v>969287.55</v>
      </c>
      <c r="G24" s="14">
        <v>1762341</v>
      </c>
      <c r="H24" s="6" t="s">
        <v>132</v>
      </c>
      <c r="I24" s="7" t="s">
        <v>6</v>
      </c>
    </row>
    <row r="25" spans="1:9" x14ac:dyDescent="0.25">
      <c r="A25" s="40">
        <v>19</v>
      </c>
      <c r="B25" s="37" t="s">
        <v>62</v>
      </c>
      <c r="C25" s="51" t="s">
        <v>138</v>
      </c>
      <c r="D25" s="10" t="s">
        <v>63</v>
      </c>
      <c r="E25" s="14">
        <v>36530585.810000002</v>
      </c>
      <c r="F25" s="14">
        <v>17992676.59</v>
      </c>
      <c r="G25" s="14">
        <v>54523262.400000006</v>
      </c>
      <c r="H25" s="6" t="s">
        <v>132</v>
      </c>
      <c r="I25" s="7" t="s">
        <v>6</v>
      </c>
    </row>
    <row r="26" spans="1:9" x14ac:dyDescent="0.25">
      <c r="A26" s="40">
        <v>20</v>
      </c>
      <c r="B26" s="37" t="s">
        <v>64</v>
      </c>
      <c r="C26" s="10" t="s">
        <v>65</v>
      </c>
      <c r="D26" s="10" t="s">
        <v>66</v>
      </c>
      <c r="E26" s="14">
        <v>275514</v>
      </c>
      <c r="F26" s="14">
        <v>310686</v>
      </c>
      <c r="G26" s="14">
        <v>586200</v>
      </c>
      <c r="H26" s="6" t="s">
        <v>132</v>
      </c>
      <c r="I26" s="7" t="s">
        <v>6</v>
      </c>
    </row>
    <row r="27" spans="1:9" x14ac:dyDescent="0.25">
      <c r="A27" s="40">
        <v>21</v>
      </c>
      <c r="B27" s="37" t="s">
        <v>20</v>
      </c>
      <c r="C27" s="10" t="s">
        <v>67</v>
      </c>
      <c r="D27" s="10" t="s">
        <v>68</v>
      </c>
      <c r="E27" s="14">
        <v>33519748.100000001</v>
      </c>
      <c r="F27" s="14">
        <v>5456703.1799999997</v>
      </c>
      <c r="G27" s="14">
        <v>38976451.280000001</v>
      </c>
      <c r="H27" s="6" t="s">
        <v>132</v>
      </c>
      <c r="I27" s="7" t="s">
        <v>6</v>
      </c>
    </row>
    <row r="28" spans="1:9" x14ac:dyDescent="0.25">
      <c r="A28" s="40">
        <v>22</v>
      </c>
      <c r="B28" s="37" t="s">
        <v>69</v>
      </c>
      <c r="C28" s="10" t="s">
        <v>70</v>
      </c>
      <c r="D28" s="10" t="s">
        <v>71</v>
      </c>
      <c r="E28" s="14">
        <v>256876.85</v>
      </c>
      <c r="F28" s="14">
        <v>571758.15</v>
      </c>
      <c r="G28" s="14">
        <v>828635</v>
      </c>
      <c r="H28" s="6" t="s">
        <v>132</v>
      </c>
      <c r="I28" s="7" t="s">
        <v>6</v>
      </c>
    </row>
    <row r="29" spans="1:9" x14ac:dyDescent="0.25">
      <c r="A29" s="40">
        <v>23</v>
      </c>
      <c r="B29" s="37" t="s">
        <v>55</v>
      </c>
      <c r="C29" s="10" t="s">
        <v>72</v>
      </c>
      <c r="D29" s="10" t="s">
        <v>44</v>
      </c>
      <c r="E29" s="14">
        <v>3264324.72</v>
      </c>
      <c r="F29" s="14">
        <v>716559.08</v>
      </c>
      <c r="G29" s="14">
        <v>3980883.8000000003</v>
      </c>
      <c r="H29" s="6" t="s">
        <v>132</v>
      </c>
      <c r="I29" s="7" t="s">
        <v>6</v>
      </c>
    </row>
    <row r="30" spans="1:9" x14ac:dyDescent="0.25">
      <c r="A30" s="40">
        <v>24</v>
      </c>
      <c r="B30" s="37" t="s">
        <v>48</v>
      </c>
      <c r="C30" s="10" t="s">
        <v>73</v>
      </c>
      <c r="D30" s="10" t="s">
        <v>74</v>
      </c>
      <c r="E30" s="14">
        <v>38687626.82</v>
      </c>
      <c r="F30" s="14">
        <v>14424106</v>
      </c>
      <c r="G30" s="14">
        <v>53111732.82</v>
      </c>
      <c r="H30" s="6" t="s">
        <v>132</v>
      </c>
      <c r="I30" s="7" t="s">
        <v>6</v>
      </c>
    </row>
    <row r="31" spans="1:9" x14ac:dyDescent="0.25">
      <c r="A31" s="40">
        <v>25</v>
      </c>
      <c r="B31" s="37" t="s">
        <v>75</v>
      </c>
      <c r="C31" s="51" t="s">
        <v>139</v>
      </c>
      <c r="D31" s="10" t="s">
        <v>76</v>
      </c>
      <c r="E31" s="14">
        <v>10892080.789999999</v>
      </c>
      <c r="F31" s="14">
        <v>10464940.369999999</v>
      </c>
      <c r="G31" s="14">
        <v>21357021.159999996</v>
      </c>
      <c r="H31" s="6" t="s">
        <v>132</v>
      </c>
      <c r="I31" s="7" t="s">
        <v>6</v>
      </c>
    </row>
    <row r="32" spans="1:9" x14ac:dyDescent="0.25">
      <c r="A32" s="40">
        <v>26</v>
      </c>
      <c r="B32" s="37" t="s">
        <v>77</v>
      </c>
      <c r="C32" s="10" t="s">
        <v>78</v>
      </c>
      <c r="D32" s="10" t="s">
        <v>16</v>
      </c>
      <c r="E32" s="14">
        <v>1024641.38</v>
      </c>
      <c r="F32" s="14">
        <v>1252339.46</v>
      </c>
      <c r="G32" s="14">
        <v>2276980.84</v>
      </c>
      <c r="H32" s="6" t="s">
        <v>132</v>
      </c>
      <c r="I32" s="7" t="s">
        <v>6</v>
      </c>
    </row>
    <row r="33" spans="1:9" x14ac:dyDescent="0.25">
      <c r="A33" s="40">
        <v>27</v>
      </c>
      <c r="B33" s="37" t="s">
        <v>79</v>
      </c>
      <c r="C33" s="10" t="s">
        <v>80</v>
      </c>
      <c r="D33" s="10" t="s">
        <v>15</v>
      </c>
      <c r="E33" s="14">
        <v>1527413.16</v>
      </c>
      <c r="F33" s="14">
        <v>686229.1</v>
      </c>
      <c r="G33" s="14">
        <v>2213642.2599999998</v>
      </c>
      <c r="H33" s="6" t="s">
        <v>132</v>
      </c>
      <c r="I33" s="7" t="s">
        <v>6</v>
      </c>
    </row>
    <row r="34" spans="1:9" x14ac:dyDescent="0.25">
      <c r="A34" s="40">
        <v>28</v>
      </c>
      <c r="B34" s="37" t="s">
        <v>81</v>
      </c>
      <c r="C34" s="10" t="s">
        <v>82</v>
      </c>
      <c r="D34" s="10" t="s">
        <v>83</v>
      </c>
      <c r="E34" s="14">
        <v>4321055.04</v>
      </c>
      <c r="F34" s="14">
        <v>2033437.66</v>
      </c>
      <c r="G34" s="14">
        <v>6354492.7000000002</v>
      </c>
      <c r="H34" s="6" t="s">
        <v>132</v>
      </c>
      <c r="I34" s="7" t="s">
        <v>6</v>
      </c>
    </row>
    <row r="35" spans="1:9" x14ac:dyDescent="0.25">
      <c r="A35" s="40">
        <v>29</v>
      </c>
      <c r="B35" s="37" t="s">
        <v>75</v>
      </c>
      <c r="C35" s="51" t="s">
        <v>140</v>
      </c>
      <c r="D35" s="10" t="s">
        <v>84</v>
      </c>
      <c r="E35" s="14">
        <v>50204598.149999999</v>
      </c>
      <c r="F35" s="14">
        <v>9571093</v>
      </c>
      <c r="G35" s="14">
        <v>59775691.149999999</v>
      </c>
      <c r="H35" s="6" t="s">
        <v>132</v>
      </c>
      <c r="I35" s="7" t="s">
        <v>6</v>
      </c>
    </row>
    <row r="36" spans="1:9" x14ac:dyDescent="0.25">
      <c r="A36" s="40">
        <v>30</v>
      </c>
      <c r="B36" s="37" t="s">
        <v>20</v>
      </c>
      <c r="C36" s="10" t="s">
        <v>40</v>
      </c>
      <c r="D36" s="10" t="s">
        <v>85</v>
      </c>
      <c r="E36" s="14">
        <v>1396949.47</v>
      </c>
      <c r="F36" s="14">
        <v>2594334.7400000002</v>
      </c>
      <c r="G36" s="14">
        <v>3991284.21</v>
      </c>
      <c r="H36" s="6" t="s">
        <v>132</v>
      </c>
      <c r="I36" s="7" t="s">
        <v>6</v>
      </c>
    </row>
    <row r="37" spans="1:9" x14ac:dyDescent="0.25">
      <c r="A37" s="40">
        <v>31</v>
      </c>
      <c r="B37" s="37" t="s">
        <v>86</v>
      </c>
      <c r="C37" s="10" t="s">
        <v>87</v>
      </c>
      <c r="D37" s="10" t="s">
        <v>54</v>
      </c>
      <c r="E37" s="14">
        <v>23841318.5</v>
      </c>
      <c r="F37" s="14">
        <v>1200005.28</v>
      </c>
      <c r="G37" s="14">
        <v>25041323.780000001</v>
      </c>
      <c r="H37" s="6" t="s">
        <v>132</v>
      </c>
      <c r="I37" s="7" t="s">
        <v>6</v>
      </c>
    </row>
    <row r="38" spans="1:9" x14ac:dyDescent="0.25">
      <c r="A38" s="40">
        <v>32</v>
      </c>
      <c r="B38" s="37" t="s">
        <v>45</v>
      </c>
      <c r="C38" s="51" t="s">
        <v>141</v>
      </c>
      <c r="D38" s="10" t="s">
        <v>88</v>
      </c>
      <c r="E38" s="14">
        <v>19785439.879999999</v>
      </c>
      <c r="F38" s="14">
        <v>25181468.93</v>
      </c>
      <c r="G38" s="14">
        <v>44966908.810000002</v>
      </c>
      <c r="H38" s="6" t="s">
        <v>132</v>
      </c>
      <c r="I38" s="7" t="s">
        <v>6</v>
      </c>
    </row>
    <row r="39" spans="1:9" x14ac:dyDescent="0.25">
      <c r="A39" s="40">
        <v>33</v>
      </c>
      <c r="B39" s="37" t="s">
        <v>89</v>
      </c>
      <c r="C39" s="10" t="s">
        <v>90</v>
      </c>
      <c r="D39" s="10" t="s">
        <v>91</v>
      </c>
      <c r="E39" s="14">
        <v>2137569.25</v>
      </c>
      <c r="F39" s="14">
        <v>1547894.98</v>
      </c>
      <c r="G39" s="14">
        <v>3685464.23</v>
      </c>
      <c r="H39" s="6" t="s">
        <v>132</v>
      </c>
      <c r="I39" s="7" t="s">
        <v>6</v>
      </c>
    </row>
    <row r="40" spans="1:9" x14ac:dyDescent="0.25">
      <c r="A40" s="40">
        <v>34</v>
      </c>
      <c r="B40" s="37" t="s">
        <v>92</v>
      </c>
      <c r="C40" s="51" t="s">
        <v>142</v>
      </c>
      <c r="D40" s="10" t="s">
        <v>93</v>
      </c>
      <c r="E40" s="14">
        <v>8867484.7799999993</v>
      </c>
      <c r="F40" s="14">
        <v>4568098.22</v>
      </c>
      <c r="G40" s="14">
        <v>13435583</v>
      </c>
      <c r="H40" s="6" t="s">
        <v>132</v>
      </c>
      <c r="I40" s="7" t="s">
        <v>6</v>
      </c>
    </row>
    <row r="41" spans="1:9" x14ac:dyDescent="0.25">
      <c r="A41" s="40">
        <v>35</v>
      </c>
      <c r="B41" s="37" t="s">
        <v>81</v>
      </c>
      <c r="C41" s="10" t="s">
        <v>94</v>
      </c>
      <c r="D41" s="10" t="s">
        <v>95</v>
      </c>
      <c r="E41" s="14">
        <v>7800128.3300000001</v>
      </c>
      <c r="F41" s="14">
        <v>5884307.3399999999</v>
      </c>
      <c r="G41" s="14">
        <v>13684435.67</v>
      </c>
      <c r="H41" s="6" t="s">
        <v>132</v>
      </c>
      <c r="I41" s="7" t="s">
        <v>6</v>
      </c>
    </row>
    <row r="42" spans="1:9" x14ac:dyDescent="0.25">
      <c r="A42" s="40">
        <v>36</v>
      </c>
      <c r="B42" s="37" t="s">
        <v>81</v>
      </c>
      <c r="C42" s="10" t="s">
        <v>96</v>
      </c>
      <c r="D42" s="10" t="s">
        <v>97</v>
      </c>
      <c r="E42" s="14">
        <v>27831654.02</v>
      </c>
      <c r="F42" s="14">
        <v>59142264.780000001</v>
      </c>
      <c r="G42" s="14">
        <v>86973918.799999997</v>
      </c>
      <c r="H42" s="6" t="s">
        <v>132</v>
      </c>
      <c r="I42" s="7" t="s">
        <v>6</v>
      </c>
    </row>
    <row r="43" spans="1:9" x14ac:dyDescent="0.25">
      <c r="A43" s="40">
        <v>37</v>
      </c>
      <c r="B43" s="37" t="s">
        <v>98</v>
      </c>
      <c r="C43" s="51" t="s">
        <v>143</v>
      </c>
      <c r="D43" s="10" t="s">
        <v>99</v>
      </c>
      <c r="E43" s="14">
        <v>20220690.190000001</v>
      </c>
      <c r="F43" s="14">
        <v>14815700</v>
      </c>
      <c r="G43" s="14">
        <v>35036390.189999998</v>
      </c>
      <c r="H43" s="6" t="s">
        <v>132</v>
      </c>
      <c r="I43" s="7" t="s">
        <v>6</v>
      </c>
    </row>
    <row r="44" spans="1:9" x14ac:dyDescent="0.25">
      <c r="A44" s="40">
        <v>38</v>
      </c>
      <c r="B44" s="37" t="s">
        <v>100</v>
      </c>
      <c r="C44" s="10" t="s">
        <v>101</v>
      </c>
      <c r="D44" s="10" t="s">
        <v>102</v>
      </c>
      <c r="E44" s="14">
        <v>305763.61</v>
      </c>
      <c r="F44" s="14">
        <v>171992.03</v>
      </c>
      <c r="G44" s="14">
        <v>477755.64</v>
      </c>
      <c r="H44" s="6" t="s">
        <v>132</v>
      </c>
      <c r="I44" s="7" t="s">
        <v>6</v>
      </c>
    </row>
    <row r="45" spans="1:9" x14ac:dyDescent="0.25">
      <c r="A45" s="40">
        <v>39</v>
      </c>
      <c r="B45" s="37" t="s">
        <v>103</v>
      </c>
      <c r="C45" s="51" t="s">
        <v>144</v>
      </c>
      <c r="D45" s="10" t="s">
        <v>104</v>
      </c>
      <c r="E45" s="14">
        <v>24086431.57</v>
      </c>
      <c r="F45" s="14">
        <v>27231710</v>
      </c>
      <c r="G45" s="14">
        <v>51318141.57</v>
      </c>
      <c r="H45" s="6" t="s">
        <v>132</v>
      </c>
      <c r="I45" s="7" t="s">
        <v>6</v>
      </c>
    </row>
    <row r="46" spans="1:9" x14ac:dyDescent="0.25">
      <c r="A46" s="40">
        <v>40</v>
      </c>
      <c r="B46" s="37" t="s">
        <v>35</v>
      </c>
      <c r="C46" s="10" t="s">
        <v>105</v>
      </c>
      <c r="D46" s="10" t="s">
        <v>106</v>
      </c>
      <c r="E46" s="14">
        <v>995693.33</v>
      </c>
      <c r="F46" s="14">
        <v>233557.7</v>
      </c>
      <c r="G46" s="14">
        <v>1229251.03</v>
      </c>
      <c r="H46" s="6" t="s">
        <v>132</v>
      </c>
      <c r="I46" s="7" t="s">
        <v>6</v>
      </c>
    </row>
    <row r="47" spans="1:9" x14ac:dyDescent="0.25">
      <c r="A47" s="40">
        <v>41</v>
      </c>
      <c r="B47" s="37" t="s">
        <v>107</v>
      </c>
      <c r="C47" s="10" t="s">
        <v>108</v>
      </c>
      <c r="D47" s="10" t="s">
        <v>109</v>
      </c>
      <c r="E47" s="14">
        <v>1298340.45</v>
      </c>
      <c r="F47" s="14">
        <v>2758973.46</v>
      </c>
      <c r="G47" s="14">
        <v>4057313.91</v>
      </c>
      <c r="H47" s="6" t="s">
        <v>132</v>
      </c>
      <c r="I47" s="7" t="s">
        <v>6</v>
      </c>
    </row>
    <row r="48" spans="1:9" x14ac:dyDescent="0.25">
      <c r="A48" s="40">
        <v>42</v>
      </c>
      <c r="B48" s="37" t="s">
        <v>20</v>
      </c>
      <c r="C48" s="10" t="s">
        <v>110</v>
      </c>
      <c r="D48" s="10" t="s">
        <v>111</v>
      </c>
      <c r="E48" s="14">
        <v>10975703.460000001</v>
      </c>
      <c r="F48" s="14">
        <v>13969077.140000001</v>
      </c>
      <c r="G48" s="14">
        <v>24944780.600000001</v>
      </c>
      <c r="H48" s="6" t="s">
        <v>132</v>
      </c>
      <c r="I48" s="7" t="s">
        <v>6</v>
      </c>
    </row>
    <row r="49" spans="1:9" x14ac:dyDescent="0.25">
      <c r="A49" s="40">
        <v>43</v>
      </c>
      <c r="B49" s="37" t="s">
        <v>112</v>
      </c>
      <c r="C49" s="10" t="s">
        <v>113</v>
      </c>
      <c r="D49" s="10" t="s">
        <v>114</v>
      </c>
      <c r="E49" s="14">
        <v>68392.800000000003</v>
      </c>
      <c r="F49" s="14">
        <v>121587.2</v>
      </c>
      <c r="G49" s="14">
        <v>189980</v>
      </c>
      <c r="H49" s="6" t="s">
        <v>132</v>
      </c>
      <c r="I49" s="7" t="s">
        <v>6</v>
      </c>
    </row>
    <row r="50" spans="1:9" x14ac:dyDescent="0.25">
      <c r="A50" s="40">
        <v>44</v>
      </c>
      <c r="B50" s="37" t="s">
        <v>115</v>
      </c>
      <c r="C50" s="10" t="s">
        <v>116</v>
      </c>
      <c r="D50" s="10" t="s">
        <v>83</v>
      </c>
      <c r="E50" s="14">
        <v>2462124.2999999998</v>
      </c>
      <c r="F50" s="14">
        <v>504290.52</v>
      </c>
      <c r="G50" s="14">
        <v>2966414.82</v>
      </c>
      <c r="H50" s="6" t="s">
        <v>132</v>
      </c>
      <c r="I50" s="7" t="s">
        <v>6</v>
      </c>
    </row>
    <row r="51" spans="1:9" x14ac:dyDescent="0.25">
      <c r="A51" s="40">
        <v>45</v>
      </c>
      <c r="B51" s="37" t="s">
        <v>20</v>
      </c>
      <c r="C51" s="10" t="s">
        <v>117</v>
      </c>
      <c r="D51" s="10" t="s">
        <v>83</v>
      </c>
      <c r="E51" s="14">
        <v>338447.47</v>
      </c>
      <c r="F51" s="14">
        <v>448639.67</v>
      </c>
      <c r="G51" s="14">
        <v>787087.1399999999</v>
      </c>
      <c r="H51" s="6" t="s">
        <v>132</v>
      </c>
      <c r="I51" s="7" t="s">
        <v>6</v>
      </c>
    </row>
    <row r="52" spans="1:9" x14ac:dyDescent="0.25">
      <c r="A52" s="40">
        <v>46</v>
      </c>
      <c r="B52" s="37" t="s">
        <v>115</v>
      </c>
      <c r="C52" s="10" t="s">
        <v>118</v>
      </c>
      <c r="D52" s="10" t="s">
        <v>119</v>
      </c>
      <c r="E52" s="14">
        <v>2671127.0699999998</v>
      </c>
      <c r="F52" s="14">
        <v>1637142.4</v>
      </c>
      <c r="G52" s="14">
        <v>4308269.47</v>
      </c>
      <c r="H52" s="6" t="s">
        <v>132</v>
      </c>
      <c r="I52" s="7" t="s">
        <v>6</v>
      </c>
    </row>
    <row r="53" spans="1:9" x14ac:dyDescent="0.25">
      <c r="A53" s="40">
        <v>47</v>
      </c>
      <c r="B53" s="37" t="s">
        <v>120</v>
      </c>
      <c r="C53" s="10" t="s">
        <v>121</v>
      </c>
      <c r="D53" s="10" t="s">
        <v>54</v>
      </c>
      <c r="E53" s="14">
        <v>22605817.260000002</v>
      </c>
      <c r="F53" s="14">
        <v>473118.18</v>
      </c>
      <c r="G53" s="14">
        <v>23078935.440000001</v>
      </c>
      <c r="H53" s="6" t="s">
        <v>132</v>
      </c>
      <c r="I53" s="7" t="s">
        <v>6</v>
      </c>
    </row>
    <row r="54" spans="1:9" x14ac:dyDescent="0.25">
      <c r="A54" s="40">
        <v>48</v>
      </c>
      <c r="B54" s="37" t="s">
        <v>81</v>
      </c>
      <c r="C54" s="10" t="s">
        <v>122</v>
      </c>
      <c r="D54" s="10" t="s">
        <v>109</v>
      </c>
      <c r="E54" s="14">
        <v>589074.31999999995</v>
      </c>
      <c r="F54" s="14">
        <v>883611.47</v>
      </c>
      <c r="G54" s="14">
        <v>1472685.79</v>
      </c>
      <c r="H54" s="6" t="s">
        <v>132</v>
      </c>
      <c r="I54" s="7" t="s">
        <v>6</v>
      </c>
    </row>
    <row r="55" spans="1:9" x14ac:dyDescent="0.25">
      <c r="A55" s="40">
        <v>49</v>
      </c>
      <c r="B55" s="37" t="s">
        <v>35</v>
      </c>
      <c r="C55" s="10" t="s">
        <v>123</v>
      </c>
      <c r="D55" s="10" t="s">
        <v>124</v>
      </c>
      <c r="E55" s="14">
        <v>121422.91</v>
      </c>
      <c r="F55" s="14">
        <v>87926.94</v>
      </c>
      <c r="G55" s="14">
        <v>209349.85</v>
      </c>
      <c r="H55" s="6" t="s">
        <v>132</v>
      </c>
      <c r="I55" s="7" t="s">
        <v>6</v>
      </c>
    </row>
    <row r="56" spans="1:9" x14ac:dyDescent="0.25">
      <c r="A56" s="40">
        <v>50</v>
      </c>
      <c r="B56" s="37" t="s">
        <v>20</v>
      </c>
      <c r="C56" s="10" t="s">
        <v>110</v>
      </c>
      <c r="D56" s="10" t="s">
        <v>125</v>
      </c>
      <c r="E56" s="14">
        <v>12629875.08</v>
      </c>
      <c r="F56" s="14">
        <v>16074386.470000001</v>
      </c>
      <c r="G56" s="14">
        <v>28704261.550000001</v>
      </c>
      <c r="H56" s="6" t="s">
        <v>132</v>
      </c>
      <c r="I56" s="7" t="s">
        <v>6</v>
      </c>
    </row>
    <row r="57" spans="1:9" x14ac:dyDescent="0.25">
      <c r="A57" s="40">
        <v>51</v>
      </c>
      <c r="B57" s="37" t="s">
        <v>89</v>
      </c>
      <c r="C57" s="10" t="s">
        <v>126</v>
      </c>
      <c r="D57" s="10" t="s">
        <v>127</v>
      </c>
      <c r="E57" s="14">
        <v>10416226.300000001</v>
      </c>
      <c r="F57" s="14">
        <v>14989203.699999999</v>
      </c>
      <c r="G57" s="14">
        <v>25405430</v>
      </c>
      <c r="H57" s="6" t="s">
        <v>132</v>
      </c>
      <c r="I57" s="7" t="s">
        <v>6</v>
      </c>
    </row>
    <row r="58" spans="1:9" x14ac:dyDescent="0.25">
      <c r="A58" s="40">
        <v>52</v>
      </c>
      <c r="B58" s="37" t="s">
        <v>89</v>
      </c>
      <c r="C58" s="10" t="s">
        <v>90</v>
      </c>
      <c r="D58" s="10" t="s">
        <v>128</v>
      </c>
      <c r="E58" s="14">
        <v>333049.13</v>
      </c>
      <c r="F58" s="14">
        <v>241173.51</v>
      </c>
      <c r="G58" s="14">
        <v>574222.64</v>
      </c>
      <c r="H58" s="6" t="s">
        <v>132</v>
      </c>
      <c r="I58" s="7" t="s">
        <v>6</v>
      </c>
    </row>
    <row r="59" spans="1:9" ht="15.75" thickBot="1" x14ac:dyDescent="0.3">
      <c r="A59" s="41">
        <v>53</v>
      </c>
      <c r="B59" s="42" t="s">
        <v>129</v>
      </c>
      <c r="C59" s="15" t="s">
        <v>130</v>
      </c>
      <c r="D59" s="44" t="s">
        <v>131</v>
      </c>
      <c r="E59" s="45">
        <v>489401.59999999998</v>
      </c>
      <c r="F59" s="45">
        <v>122350.39999999999</v>
      </c>
      <c r="G59" s="45">
        <v>611752</v>
      </c>
      <c r="H59" s="21" t="s">
        <v>132</v>
      </c>
      <c r="I59" s="7" t="s">
        <v>6</v>
      </c>
    </row>
    <row r="60" spans="1:9" ht="15.75" thickBot="1" x14ac:dyDescent="0.3">
      <c r="A60" s="43"/>
      <c r="B60" s="18"/>
      <c r="D60" s="48" t="s">
        <v>145</v>
      </c>
      <c r="E60" s="46">
        <f>SUM(E21:E59)</f>
        <v>434547312.96999997</v>
      </c>
      <c r="F60" s="46">
        <f t="shared" ref="F60:G60" si="2">SUM(F21:F59)</f>
        <v>265990536.71999997</v>
      </c>
      <c r="G60" s="47">
        <f t="shared" si="2"/>
        <v>700537849.69000006</v>
      </c>
      <c r="H60" s="20"/>
      <c r="I60" s="20"/>
    </row>
    <row r="61" spans="1:9" x14ac:dyDescent="0.25">
      <c r="A61" s="52" t="s">
        <v>146</v>
      </c>
      <c r="B61" s="8"/>
    </row>
  </sheetData>
  <mergeCells count="1">
    <mergeCell ref="A1:I1"/>
  </mergeCells>
  <phoneticPr fontId="5" type="noConversion"/>
  <conditionalFormatting sqref="H3:I60">
    <cfRule type="cellIs" dxfId="2" priority="1" stopIfTrue="1" operator="equal">
      <formula>"Yes"</formula>
    </cfRule>
    <cfRule type="cellIs" dxfId="1" priority="2" stopIfTrue="1" operator="equal">
      <formula>"NA"</formula>
    </cfRule>
    <cfRule type="cellIs" dxfId="0" priority="3" stopIfTrue="1" operator="equal">
      <formula>"-"</formula>
    </cfRule>
  </conditionalFormatting>
  <pageMargins left="0.7" right="0.7" top="0.75" bottom="0.75" header="0.3" footer="0.3"/>
  <pageSetup scale="61" fitToHeight="0" orientation="landscape" r:id="rId1"/>
  <headerFooter alignWithMargins="0">
    <oddFooter>&amp;LCDE-Capital Construction&amp;Rlast updated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FY2025-26</vt:lpstr>
      <vt:lpstr>'FY2025-26'!Print_Titles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Hoskinson, Jay</dc:creator>
  <cp:lastModifiedBy>Garcia, Angel</cp:lastModifiedBy>
  <cp:lastPrinted>2021-05-21T15:19:42Z</cp:lastPrinted>
  <dcterms:created xsi:type="dcterms:W3CDTF">2018-05-18T16:05:22Z</dcterms:created>
  <dcterms:modified xsi:type="dcterms:W3CDTF">2025-05-29T22:03:20Z</dcterms:modified>
</cp:coreProperties>
</file>